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<sst xmlns="http://schemas.openxmlformats.org/spreadsheetml/2006/main" count="384" uniqueCount="208">
  <si>
    <t>附件2</t>
  </si>
  <si>
    <t>2020年统筹整合财政涉农扶贫资金项目计划调整表（安全饮水等项目）</t>
  </si>
  <si>
    <t>单位：万元</t>
  </si>
  <si>
    <t>序号</t>
  </si>
  <si>
    <t>项目类别</t>
  </si>
  <si>
    <t>项目名称</t>
  </si>
  <si>
    <t>实施地点</t>
  </si>
  <si>
    <t>是否贫困村</t>
  </si>
  <si>
    <t>原资金计划</t>
  </si>
  <si>
    <t>原建设内容</t>
  </si>
  <si>
    <t>项目业主</t>
  </si>
  <si>
    <t>主管部门</t>
  </si>
  <si>
    <t>调整后建设内容</t>
  </si>
  <si>
    <t>调整后资金计划</t>
  </si>
  <si>
    <t>资金计划变动情况</t>
  </si>
  <si>
    <t>安全饮水</t>
  </si>
  <si>
    <t>花园村上塘组安全饮用水维修工程</t>
  </si>
  <si>
    <t>赤土畲族乡花园村</t>
  </si>
  <si>
    <t>否</t>
  </si>
  <si>
    <t>更换PPR水管1084米、新建水池40立方米</t>
  </si>
  <si>
    <t>赤土畲族乡政府</t>
  </si>
  <si>
    <t>区水利局</t>
  </si>
  <si>
    <t>更换PPR水管1084米，新建水池40立方米，过滤池一座</t>
  </si>
  <si>
    <t>流坝自来水厂改造水源工程</t>
  </si>
  <si>
    <t>大坪乡大坪村流坝组</t>
  </si>
  <si>
    <t>改造水源工程一处</t>
  </si>
  <si>
    <t>大坪乡政府</t>
  </si>
  <si>
    <t>1.新建水池长4.5米*宽2.5米*高1.5米
2.新建坝长6.5米*宽1米*高1.5米</t>
  </si>
  <si>
    <t>大坪自来水厂新增、改造水源工程</t>
  </si>
  <si>
    <t>大坪乡上洛村</t>
  </si>
  <si>
    <t>是</t>
  </si>
  <si>
    <t>新增水源一处、改造水源一处</t>
  </si>
  <si>
    <t>1.新建水池长4.5米*宽2.5米*高1.5米
2.新建坝长10米*宽1米*高1.5米</t>
  </si>
  <si>
    <t>三合村人丁丘、上油槽自来水厂水源改造工程</t>
  </si>
  <si>
    <t>大坪乡三合村人丁丘组、上油槽组</t>
  </si>
  <si>
    <t>改造水源二处</t>
  </si>
  <si>
    <t>1.人丁丘水坝加高0.9米，新建水池长8米*宽3米*高1.2米
2.上油槽水坝加高0.8米，新建水池长8米*宽2米*高1.2米</t>
  </si>
  <si>
    <t>交通</t>
  </si>
  <si>
    <r>
      <t>浮石乡圳玄村龙王精、</t>
    </r>
    <r>
      <rPr>
        <sz val="9"/>
        <rFont val="宋体"/>
        <family val="0"/>
      </rPr>
      <t>塅</t>
    </r>
    <r>
      <rPr>
        <sz val="9"/>
        <rFont val="仿宋_GB2312"/>
        <family val="3"/>
      </rPr>
      <t>心里破损道路维修工程</t>
    </r>
  </si>
  <si>
    <r>
      <t>浮石乡圳玄村龙王精、</t>
    </r>
    <r>
      <rPr>
        <sz val="9"/>
        <rFont val="宋体"/>
        <family val="0"/>
      </rPr>
      <t>塅</t>
    </r>
    <r>
      <rPr>
        <sz val="9"/>
        <rFont val="仿宋_GB2312"/>
        <family val="3"/>
      </rPr>
      <t>心里</t>
    </r>
  </si>
  <si>
    <r>
      <t>修复龙王精破损路面长400米，宽4米；修复</t>
    </r>
    <r>
      <rPr>
        <sz val="9"/>
        <rFont val="宋体"/>
        <family val="0"/>
      </rPr>
      <t>塅</t>
    </r>
    <r>
      <rPr>
        <sz val="9"/>
        <rFont val="仿宋_GB2312"/>
        <family val="3"/>
      </rPr>
      <t>心里破损路面长115米，宽4.5米；总面积2117.5平方米</t>
    </r>
  </si>
  <si>
    <t>浮石乡政府</t>
  </si>
  <si>
    <t>区交通运输局</t>
  </si>
  <si>
    <t>浮石乡幸福村称砣元、上土围里、基居幸道路建设工程</t>
  </si>
  <si>
    <t>浮石乡幸福村称砣元、土围里、基居幸</t>
  </si>
  <si>
    <t>新建道路称砣元长220米，上土围里长120米，基居幸长60米，共长400米,均宽3.5米，厚0.18米</t>
  </si>
  <si>
    <t>浮石乡幸福村棚坑口桥、宝竹山桥建设工程</t>
  </si>
  <si>
    <t>浮石乡幸福村棚坑口、宝竹山</t>
  </si>
  <si>
    <t>棚坑桥长5米宽6米
宝竹山桥长5米宽5米</t>
  </si>
  <si>
    <t>浮石乡幸福村石角背、潭官前、观音山护栏安装工程</t>
  </si>
  <si>
    <t>浮石乡幸福村石角背、潭官前、观音山</t>
  </si>
  <si>
    <t>安装石角背护栏200米、潭官前护栏70米、观音山护栏50米，共320米</t>
  </si>
  <si>
    <t>水利</t>
  </si>
  <si>
    <r>
      <t>浮石乡幸福村宝竹山至中罗</t>
    </r>
    <r>
      <rPr>
        <sz val="9"/>
        <rFont val="宋体"/>
        <family val="0"/>
      </rPr>
      <t>仚</t>
    </r>
    <r>
      <rPr>
        <sz val="9"/>
        <rFont val="仿宋_GB2312"/>
        <family val="3"/>
      </rPr>
      <t>、白竹面至卫里水渠建设工程</t>
    </r>
  </si>
  <si>
    <r>
      <t>浮石乡幸福村宝竹山、中罗</t>
    </r>
    <r>
      <rPr>
        <sz val="9"/>
        <rFont val="宋体"/>
        <family val="0"/>
      </rPr>
      <t>仚</t>
    </r>
    <r>
      <rPr>
        <sz val="9"/>
        <rFont val="仿宋_GB2312"/>
        <family val="3"/>
      </rPr>
      <t>、白竹面、卫里</t>
    </r>
  </si>
  <si>
    <r>
      <t>新建水渠中罗</t>
    </r>
    <r>
      <rPr>
        <sz val="9"/>
        <rFont val="宋体"/>
        <family val="0"/>
      </rPr>
      <t>仚</t>
    </r>
    <r>
      <rPr>
        <sz val="9"/>
        <rFont val="仿宋_GB2312"/>
        <family val="3"/>
      </rPr>
      <t>至宝竹山1500米、白竹面至卫里500米，共2000米,0.4米*宽0.4米</t>
    </r>
  </si>
  <si>
    <t>区农业农村局</t>
  </si>
  <si>
    <t>横市镇大陂村花园组进村道路安全防范工程</t>
  </si>
  <si>
    <t>横市镇大陂村花园组</t>
  </si>
  <si>
    <t>1、修建挡土墙长40米，均宽1.8米，高6米（浆砌石）
2、修建排水沟长190米，宽0.6米，高0.6米，壁厚30cm，底厚10cm</t>
  </si>
  <si>
    <t>横市镇政府</t>
  </si>
  <si>
    <t>横市镇管网延伸工程</t>
  </si>
  <si>
    <t>横市镇横市村田心组、增坑村沙芫组</t>
  </si>
  <si>
    <t>横市镇土桥水厂管网延伸横市村田心组、增坑村沙芫组、合布组。</t>
  </si>
  <si>
    <t>铺设PE管3232米，钢管68米，镀锌管18米</t>
  </si>
  <si>
    <t>油田村农饮工程</t>
  </si>
  <si>
    <t>龙回镇油田村</t>
  </si>
  <si>
    <t>新建蓄水池（2000方）、厂区，改造抽水变压器（220kw），铺设主管网、支管网、入户安装</t>
  </si>
  <si>
    <t>龙回镇政府</t>
  </si>
  <si>
    <t>新建蓄水池（2000方）、厂区，铺设主管网、支管网、入户安装。（DN110PE管2938m，DN90PE管3232m，DN50PE管2312m等）</t>
  </si>
  <si>
    <t>石滩村农饮工程（续建）</t>
  </si>
  <si>
    <t>龙回镇石滩村</t>
  </si>
  <si>
    <t>铺设主管网、支管网、入户安装</t>
  </si>
  <si>
    <t>铺设主管网、支管网、入户安装。（DN160PE管1555m，DN110PE管2065m，DN90PE管1341m，DN50PE管2313m等）</t>
  </si>
  <si>
    <t>茶叶坳村农饮工程</t>
  </si>
  <si>
    <t>龙回镇茶叶坳村</t>
  </si>
  <si>
    <t>铺设主管网、支管网、入户安装，改造抽水变压器（220kw）。（DN160PE管2273m，DN110PE管2080m，DN90PE管1220m，DN75PE管162m,DN50PE管2576m,DN32PE管802m等）</t>
  </si>
  <si>
    <t>瑞坑村高塘至龙山路面硬化</t>
  </si>
  <si>
    <t>隆木乡瑞坑村</t>
  </si>
  <si>
    <t>路面硬化长1409米，宽3.5米，厚0.18米</t>
  </si>
  <si>
    <t>隆木乡政府</t>
  </si>
  <si>
    <t>路面硬化长1409米，宽3.5米，厚0.18米、简易桥面长4米、宽3.5米，盖板涵长4.8米，宽5米</t>
  </si>
  <si>
    <t>新村村新村至西垅公路扩宽硬化、路面破损修复</t>
  </si>
  <si>
    <t>隆木乡新村村</t>
  </si>
  <si>
    <t>第一段长1380米，宽1米，厚0.18米；第二段长170米，宽1.8米，厚0.18米、破损路修复长1.65公里，1750平方米</t>
  </si>
  <si>
    <r>
      <t>破损路修复面积1800m</t>
    </r>
    <r>
      <rPr>
        <vertAlign val="superscript"/>
        <sz val="9"/>
        <rFont val="仿宋_GB2312"/>
        <family val="3"/>
      </rPr>
      <t>2</t>
    </r>
    <r>
      <rPr>
        <sz val="9"/>
        <rFont val="仿宋_GB2312"/>
        <family val="3"/>
      </rPr>
      <t>；拓宽路面面积1970m</t>
    </r>
    <r>
      <rPr>
        <vertAlign val="superscript"/>
        <sz val="9"/>
        <rFont val="仿宋_GB2312"/>
        <family val="3"/>
      </rPr>
      <t>2</t>
    </r>
    <r>
      <rPr>
        <sz val="9"/>
        <rFont val="仿宋_GB2312"/>
        <family val="3"/>
      </rPr>
      <t>；铺设涵管50根</t>
    </r>
  </si>
  <si>
    <t>新村村西垅通组路硬化工程</t>
  </si>
  <si>
    <t>隆木乡新村村西垅组</t>
  </si>
  <si>
    <t>长155米，宽3.5米，厚0.18米</t>
  </si>
  <si>
    <t>长114米，宽3.5米，厚0.18米</t>
  </si>
  <si>
    <t>隆木乡黄石村老下组、黄石组、下源组、大安组水源性工程</t>
  </si>
  <si>
    <t>隆木乡黄石村老下组</t>
  </si>
  <si>
    <t>建设取水陂及管网工程</t>
  </si>
  <si>
    <r>
      <t>新建取水陂40m</t>
    </r>
    <r>
      <rPr>
        <vertAlign val="superscript"/>
        <sz val="9"/>
        <rFont val="仿宋_GB2312"/>
        <family val="3"/>
      </rPr>
      <t>3</t>
    </r>
    <r>
      <rPr>
        <sz val="9"/>
        <rFont val="仿宋_GB2312"/>
        <family val="3"/>
      </rPr>
      <t>，铺设63#管500m</t>
    </r>
  </si>
  <si>
    <t>花潭村路面维修项目</t>
  </si>
  <si>
    <t>麻双乡花潭村</t>
  </si>
  <si>
    <r>
      <t>路面维修700m</t>
    </r>
    <r>
      <rPr>
        <sz val="9"/>
        <rFont val="宋体"/>
        <family val="0"/>
      </rPr>
      <t>²</t>
    </r>
  </si>
  <si>
    <t>麻双乡政府</t>
  </si>
  <si>
    <t>路面维修：738.95平方</t>
  </si>
  <si>
    <t>花潭村滑坡挡土墙新建项目</t>
  </si>
  <si>
    <t>麻双乡花潭村半坑组、车田组、河背组</t>
  </si>
  <si>
    <t>半坑组花潭小学滑坡挡土墙15m*1.2m*5m
老山下滑坡挡土墙：12m*1.2m*2.5m
河背滑坡挡土墙27.2m*1.2m*4.5m</t>
  </si>
  <si>
    <t>半坑组滑坡挡土墙14.5*5*0.5
老山下滑坡挡土墙：11*2.5*0.78
河背滑坡挡土墙17.5*5*1.4、2.7*3.6*1.4</t>
  </si>
  <si>
    <r>
      <t>麻双乡里若村大</t>
    </r>
    <r>
      <rPr>
        <sz val="9"/>
        <rFont val="宋体"/>
        <family val="0"/>
      </rPr>
      <t>仚</t>
    </r>
    <r>
      <rPr>
        <sz val="9"/>
        <rFont val="仿宋_GB2312"/>
        <family val="3"/>
      </rPr>
      <t>组堡坎及路面破损修补</t>
    </r>
  </si>
  <si>
    <r>
      <t>麻双乡里若村大</t>
    </r>
    <r>
      <rPr>
        <sz val="9"/>
        <rFont val="宋体"/>
        <family val="0"/>
      </rPr>
      <t>仚</t>
    </r>
    <r>
      <rPr>
        <sz val="9"/>
        <rFont val="仿宋_GB2312"/>
        <family val="3"/>
      </rPr>
      <t>组</t>
    </r>
  </si>
  <si>
    <r>
      <t>龙山堡坎长15m，高6.5m，平均宽度2.1m
路面破损修补52.5</t>
    </r>
    <r>
      <rPr>
        <sz val="9"/>
        <rFont val="宋体"/>
        <family val="0"/>
      </rPr>
      <t>㎡</t>
    </r>
    <r>
      <rPr>
        <sz val="9"/>
        <rFont val="仿宋_GB2312"/>
        <family val="3"/>
      </rPr>
      <t xml:space="preserve">
大</t>
    </r>
    <r>
      <rPr>
        <sz val="9"/>
        <rFont val="宋体"/>
        <family val="0"/>
      </rPr>
      <t>仚</t>
    </r>
    <r>
      <rPr>
        <sz val="9"/>
        <rFont val="仿宋_GB2312"/>
        <family val="3"/>
      </rPr>
      <t>组堡坎长15m，高3.5m，平均宽度1.5m</t>
    </r>
  </si>
  <si>
    <r>
      <t>龙山堡坎长16.3m，高8m，平均宽度2.1m
路面破损修补32.55</t>
    </r>
    <r>
      <rPr>
        <sz val="9"/>
        <rFont val="宋体"/>
        <family val="0"/>
      </rPr>
      <t>㎡</t>
    </r>
    <r>
      <rPr>
        <sz val="9"/>
        <rFont val="仿宋_GB2312"/>
        <family val="3"/>
      </rPr>
      <t xml:space="preserve">
大</t>
    </r>
    <r>
      <rPr>
        <sz val="9"/>
        <rFont val="宋体"/>
        <family val="0"/>
      </rPr>
      <t>仚</t>
    </r>
    <r>
      <rPr>
        <sz val="9"/>
        <rFont val="仿宋_GB2312"/>
        <family val="3"/>
      </rPr>
      <t>组堡坎长16.5m，高3m</t>
    </r>
  </si>
  <si>
    <t>麻双乡下厅村公路护栏项目</t>
  </si>
  <si>
    <t>麻双乡下厅村</t>
  </si>
  <si>
    <t>安装护栏510米</t>
  </si>
  <si>
    <t>安装公路护栏638.2米（立柱直径110mm规格）</t>
  </si>
  <si>
    <t>麻双乡下厅村背坑组、石人坑组、新安组、下窝组公路挡土墙及路面破损修复项目</t>
  </si>
  <si>
    <t>麻双乡下厅村背坑组、石人坑组、新安组、下窝组</t>
  </si>
  <si>
    <r>
      <t>背坑组：挡土墙长26米，高2.25米，上宽0.7米，下宽1.3米，共58.5m</t>
    </r>
    <r>
      <rPr>
        <sz val="9"/>
        <rFont val="宋体"/>
        <family val="0"/>
      </rPr>
      <t>³</t>
    </r>
    <r>
      <rPr>
        <sz val="9"/>
        <rFont val="仿宋_GB2312"/>
        <family val="3"/>
      </rPr>
      <t>，路面破损修补共52</t>
    </r>
    <r>
      <rPr>
        <sz val="9"/>
        <rFont val="宋体"/>
        <family val="0"/>
      </rPr>
      <t>㎡</t>
    </r>
    <r>
      <rPr>
        <sz val="9"/>
        <rFont val="仿宋_GB2312"/>
        <family val="3"/>
      </rPr>
      <t>；石人坑组：挡土墙长20米，高3.5米，上宽0.7米，下宽1.3米，共70m</t>
    </r>
    <r>
      <rPr>
        <sz val="9"/>
        <rFont val="宋体"/>
        <family val="0"/>
      </rPr>
      <t>³</t>
    </r>
    <r>
      <rPr>
        <sz val="9"/>
        <rFont val="仿宋_GB2312"/>
        <family val="3"/>
      </rPr>
      <t>，路面破损修补60</t>
    </r>
    <r>
      <rPr>
        <sz val="9"/>
        <rFont val="宋体"/>
        <family val="0"/>
      </rPr>
      <t>㎡</t>
    </r>
    <r>
      <rPr>
        <sz val="9"/>
        <rFont val="仿宋_GB2312"/>
        <family val="3"/>
      </rPr>
      <t>；新安组：上10米，高4米，上宽0.8米，下宽1.5米，共46m</t>
    </r>
    <r>
      <rPr>
        <sz val="9"/>
        <rFont val="宋体"/>
        <family val="0"/>
      </rPr>
      <t>³</t>
    </r>
    <r>
      <rPr>
        <sz val="9"/>
        <rFont val="仿宋_GB2312"/>
        <family val="3"/>
      </rPr>
      <t>，路面破损修补共40</t>
    </r>
    <r>
      <rPr>
        <sz val="9"/>
        <rFont val="宋体"/>
        <family val="0"/>
      </rPr>
      <t>㎡</t>
    </r>
    <r>
      <rPr>
        <sz val="9"/>
        <rFont val="仿宋_GB2312"/>
        <family val="3"/>
      </rPr>
      <t>；新安组：上8米，高4米，上宽0.8米，下宽1.5米，共36.8m</t>
    </r>
    <r>
      <rPr>
        <sz val="9"/>
        <rFont val="宋体"/>
        <family val="0"/>
      </rPr>
      <t>³</t>
    </r>
    <r>
      <rPr>
        <sz val="9"/>
        <rFont val="仿宋_GB2312"/>
        <family val="3"/>
      </rPr>
      <t>；下窝组：长13米，高4米，上宽0.8米，下宽1.5米，共59.8m</t>
    </r>
    <r>
      <rPr>
        <sz val="9"/>
        <rFont val="宋体"/>
        <family val="0"/>
      </rPr>
      <t>³</t>
    </r>
  </si>
  <si>
    <t>路面维修：富坑：9*4米；枫树4*1.5米；石人坑：25*4.93米；背坑：26*4.2米；新安：11.2*3.8米；下窝：会车道1个；挡土墙：石人坑28*4；背坑19*3；新安7.2*3、16.5*4；下窝15*3米</t>
  </si>
  <si>
    <t>麻双乡长坑村石合塘组危桥改建硬化项目</t>
  </si>
  <si>
    <t>麻双乡长坑村石合塘组</t>
  </si>
  <si>
    <t>石合塘组危桥改建
15m*5m</t>
  </si>
  <si>
    <t>石合塘危桥改建15*6米，引道、护坡挡土墙</t>
  </si>
  <si>
    <t>麻双乡麻双村农村安全饮水巩固提升工程</t>
  </si>
  <si>
    <t>麻双乡麻双村黄背组</t>
  </si>
  <si>
    <t>提升水厂原取水点，同时新增一个取水点；麻双村安全饮水管网延伸850米*PE110</t>
  </si>
  <si>
    <t>新建2个沉淀池，维修一个水陂、新建一个水陂，管网延伸主管1654米，支管723米，入户58户</t>
  </si>
  <si>
    <t>麻双乡鹅坊村安全饮水巩固提升工程</t>
  </si>
  <si>
    <t>麻双乡鹅坊村</t>
  </si>
  <si>
    <t>自来水管道延伸10019米,入户127户</t>
  </si>
  <si>
    <t>管网延伸160管928米、110管1151米、90管3023米、63管339米、50管3845米、32管1832米、入户131户</t>
  </si>
  <si>
    <t>麻双乡松江村农村饮水安全巩固提升工程</t>
  </si>
  <si>
    <t>麻双乡松江村</t>
  </si>
  <si>
    <t>主管5200米，支管4000米，入户97户</t>
  </si>
  <si>
    <t>主管110管2294米、90管794米、63管731米、50管2667.5米、32管1184米、入户108户</t>
  </si>
  <si>
    <t>麻双乡东排村安全饮水巩固提升工程</t>
  </si>
  <si>
    <t>麻双乡东排村</t>
  </si>
  <si>
    <t>主管5000米，支管4290米,入户71户。</t>
  </si>
  <si>
    <t>主管110管3080米、90管437米、63管744米、50管1081米、32管359米、入户60户</t>
  </si>
  <si>
    <t>麻双乡甫竹村小型集中供水工程</t>
  </si>
  <si>
    <t>麻双乡甫竹村</t>
  </si>
  <si>
    <t>新建蓄水池、沉淀池、药房、管理房等厂房，安装甫竹、圩下、兴麻社区等村主管12.6千米，144贫困户入户</t>
  </si>
  <si>
    <t>新建沉淀池、过滤池、清水池及生产管理房，厂区围墙、地面硬化、绿化，铺设、安装甫竹、圩下、兴麻社区供水管网，主管200管964米、160管4168.2米、110管1711米、90管1343米、63管2823.8米、50管3935米、32管3815米，入户164户。</t>
  </si>
  <si>
    <t>圩下村古井维修加固</t>
  </si>
  <si>
    <t>麻双乡圩下村里坑、井前组、大汾组</t>
  </si>
  <si>
    <t>里坑组古井、井前组、大汾组水井维修加固</t>
  </si>
  <si>
    <t>里坑组古井、井前组、大汾组水井维修加固，修建水沟78米</t>
  </si>
  <si>
    <t>花潭村河背组水源改造项目</t>
  </si>
  <si>
    <t>麻双乡花潭村河背组</t>
  </si>
  <si>
    <t>安装支管1950m，新建陂头一座</t>
  </si>
  <si>
    <t>安装支管1986米，新建水陂一座</t>
  </si>
  <si>
    <t>麻双乡长坑村寨下组、坳里组水渠硬化项目</t>
  </si>
  <si>
    <t>麻双乡长坑村寨下组、坳里组</t>
  </si>
  <si>
    <r>
      <t>寨下组、坳里组水渠硬化
250m（30</t>
    </r>
    <r>
      <rPr>
        <sz val="9"/>
        <rFont val="宋体"/>
        <family val="0"/>
      </rPr>
      <t>㎝</t>
    </r>
    <r>
      <rPr>
        <sz val="9"/>
        <rFont val="仿宋_GB2312"/>
        <family val="3"/>
      </rPr>
      <t>*30</t>
    </r>
    <r>
      <rPr>
        <sz val="9"/>
        <rFont val="宋体"/>
        <family val="0"/>
      </rPr>
      <t>㎝</t>
    </r>
    <r>
      <rPr>
        <sz val="9"/>
        <rFont val="仿宋_GB2312"/>
        <family val="3"/>
      </rPr>
      <t>）</t>
    </r>
  </si>
  <si>
    <t>长227米（30*30）</t>
  </si>
  <si>
    <t>李岭村集中供水工程水源改造工程</t>
  </si>
  <si>
    <t>坪市乡李岭村</t>
  </si>
  <si>
    <t>庙背新建沉沙池1个、新建水池底板靠路边边墙；李岭供水工程新建沉沙池1个；两个工程水源并联D63管道1450米</t>
  </si>
  <si>
    <t>坪市乡政府</t>
  </si>
  <si>
    <t>新建：1.李岭水池1个：长1.6米、宽2.8米、高1米，钢筋混凝土盖板（厚0.1米）；2.庙背水池2个：①长1.8米、宽1.9米、高1米，，钢筋混凝土盖板（厚0.1米）；②长2.4米、宽2米、高1米，，钢筋混凝土盖板（厚0.1米）；3.庙背、李岭水源并联Φ163PE管（承压16公斤），长1480米；4、挡土墙：长8米、均宽0.5米、均高1米。</t>
  </si>
  <si>
    <t>罗洞村日前、石么集中供水工程水源改造工程</t>
  </si>
  <si>
    <t>坪市乡罗洞村</t>
  </si>
  <si>
    <t>日前和石么新建沉沙池各1个</t>
  </si>
  <si>
    <t>新建：1.日前水池：①坝长10.1米、高1.7米、均宽1.3米；②排沙沟，长8米，30cm*30cm；③Φ110闸阀1个；④取水池清淤10立方米，2500米进取水池土路修复整理；2.石么水池：①坝长4.2米、高2.2米、均宽1米；②Φ300塑料管，长8.9米；③Φ110闸阀1个；④取水池清淤6立方米，二次搬运。</t>
  </si>
  <si>
    <t>李村村小型集中供水工程</t>
  </si>
  <si>
    <t>十八塘乡李村村万罗组</t>
  </si>
  <si>
    <t>建设小型水站及附属设施，铺设水管</t>
  </si>
  <si>
    <t>十八塘乡政府</t>
  </si>
  <si>
    <r>
      <t>净水设备一套（10立方米/小时），蓄水池100立方米，管理用房36平方米，浇筑水陂一座（长8米，上宽1.5米，高1.5米），铺设</t>
    </r>
    <r>
      <rPr>
        <sz val="9"/>
        <rFont val="Arial"/>
        <family val="2"/>
      </rPr>
      <t>Ø</t>
    </r>
    <r>
      <rPr>
        <sz val="9"/>
        <rFont val="仿宋_GB2312"/>
        <family val="3"/>
      </rPr>
      <t>200主供水管7000米，入户支管及配套设施72户</t>
    </r>
  </si>
  <si>
    <t>太窝乡元岭村自来水管道巩固提升项目</t>
  </si>
  <si>
    <t>太窝乡元岭村</t>
  </si>
  <si>
    <t>康唐路顶管，元岭村松山、井坑等村民小组自来水管网改造</t>
  </si>
  <si>
    <t>太窝乡政府</t>
  </si>
  <si>
    <t>康唐路顶管80米，铺设主管网、支管网（DN200PE管70米，DN160PE管600米，DN110PE管350米，DN90PE管1200米，DN50PE管600米）</t>
  </si>
  <si>
    <t>朱坊乡枫树村饮水安全巩固提升工程</t>
  </si>
  <si>
    <t>朱坊乡枫树村</t>
  </si>
  <si>
    <t>管网延伸</t>
  </si>
  <si>
    <t>朱坊乡政府</t>
  </si>
  <si>
    <t>约25666米DN200管径至DN32管径管网延伸</t>
  </si>
  <si>
    <t>朱坊乡荷树村饮水安全巩固提升工程</t>
  </si>
  <si>
    <t>朱坊乡荷树村</t>
  </si>
  <si>
    <t>约7300米DN400管径至DN32管径管网延伸</t>
  </si>
  <si>
    <t>朱坊乡花树村饮水安全巩固提升工程</t>
  </si>
  <si>
    <t>朱坊乡花树村</t>
  </si>
  <si>
    <t>约7100米DN400管径至DN32管径管网延伸</t>
  </si>
  <si>
    <t>朱坊乡蕉坑村饮水安全巩固提升工程</t>
  </si>
  <si>
    <t>朱坊乡蕉坑村</t>
  </si>
  <si>
    <t>约24620米DN200管径至DN32管径管网延伸</t>
  </si>
  <si>
    <t>朱坊乡桥头村饮水安全巩固提升工程</t>
  </si>
  <si>
    <t>朱坊乡桥头村</t>
  </si>
  <si>
    <t>约12200米DN400管径至DN32管径管网延伸</t>
  </si>
  <si>
    <t>朱坊乡新兴村饮水安全巩固提升工程</t>
  </si>
  <si>
    <t>朱坊乡新兴村</t>
  </si>
  <si>
    <t>约32757米DN200管径至DN32管径管网延伸</t>
  </si>
  <si>
    <t>朱坊乡新志村饮水安全巩固提升工程</t>
  </si>
  <si>
    <t>朱坊乡新志村</t>
  </si>
  <si>
    <t>约6853米DN400管径至DN32管径管网延伸</t>
  </si>
  <si>
    <t>产业奖补</t>
  </si>
  <si>
    <t>2020年贫困户、农业经营主体疫情滞销农产品补助项目</t>
  </si>
  <si>
    <t>各乡镇</t>
  </si>
  <si>
    <t>贫困户、农业经营主体受疫情影响滞销农产品补助及金融贷款贴息</t>
  </si>
  <si>
    <t>区农业农村局、区林业分局、区畜牧水产局、区果业局</t>
  </si>
  <si>
    <t>贫困户、农业经营主体受疫情影响滞销农产品补助</t>
  </si>
  <si>
    <t>村庄整治</t>
  </si>
  <si>
    <t>2020年村庄环境长效管护项目</t>
  </si>
  <si>
    <t>村庄环境长效管护</t>
  </si>
  <si>
    <t>取消该项目</t>
  </si>
  <si>
    <t>贷款贴息</t>
  </si>
  <si>
    <t>“产业扶贫信贷通”贷款贴息</t>
  </si>
  <si>
    <t>区扶贫办</t>
  </si>
  <si>
    <t>区扶贫办、区金融工作局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</si>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</sst>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9"/>
      <name val="仿宋_GB2312"/>
      <family val="3"/>
    </font>
    <font>
      <b/>
      <sz val="9"/>
      <name val="仿宋_GB2312"/>
      <family val="3"/>
    </font>
    <font>
      <sz val="8"/>
      <name val="仿宋_GB2312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53"/>
      <name val="宋体"/>
      <family val="0"/>
    </font>
    <font>
      <vertAlign val="superscript"/>
      <sz val="9"/>
      <name val="仿宋_GB2312"/>
      <family val="3"/>
    </font>
    <font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16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12" fillId="3" borderId="1" applyProtection="0">
      <alignment vertical="center"/>
    </xf>
    <xf numFmtId="0" fontId="18" fillId="6" borderId="0" applyProtection="0">
      <alignment vertical="center"/>
    </xf>
    <xf numFmtId="43" fontId="0" fillId="0" borderId="0" applyProtection="0">
      <alignment vertical="center"/>
    </xf>
    <xf numFmtId="0" fontId="15" fillId="5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0" fillId="7" borderId="2" applyProtection="0">
      <alignment vertical="center"/>
    </xf>
    <xf numFmtId="0" fontId="0" fillId="0" borderId="0" applyProtection="0">
      <alignment vertical="center"/>
    </xf>
    <xf numFmtId="0" fontId="15" fillId="6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10" fillId="0" borderId="0" applyProtection="0">
      <alignment vertical="center"/>
    </xf>
    <xf numFmtId="0" fontId="17" fillId="0" borderId="0" applyProtection="0">
      <alignment vertical="center"/>
    </xf>
    <xf numFmtId="0" fontId="9" fillId="0" borderId="3" applyProtection="0">
      <alignment vertical="center"/>
    </xf>
    <xf numFmtId="0" fontId="27" fillId="0" borderId="0" applyProtection="0">
      <alignment/>
    </xf>
    <xf numFmtId="0" fontId="11" fillId="0" borderId="3" applyProtection="0">
      <alignment vertical="center"/>
    </xf>
    <xf numFmtId="0" fontId="15" fillId="8" borderId="0" applyProtection="0">
      <alignment vertical="center"/>
    </xf>
    <xf numFmtId="0" fontId="21" fillId="0" borderId="4" applyProtection="0">
      <alignment vertical="center"/>
    </xf>
    <xf numFmtId="0" fontId="15" fillId="4" borderId="0" applyProtection="0">
      <alignment vertical="center"/>
    </xf>
    <xf numFmtId="0" fontId="19" fillId="3" borderId="5" applyProtection="0">
      <alignment vertical="center"/>
    </xf>
    <xf numFmtId="0" fontId="13" fillId="3" borderId="1" applyProtection="0">
      <alignment vertical="center"/>
    </xf>
    <xf numFmtId="0" fontId="14" fillId="9" borderId="6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15" fillId="12" borderId="0" applyProtection="0">
      <alignment vertical="center"/>
    </xf>
    <xf numFmtId="0" fontId="23" fillId="0" borderId="7" applyProtection="0">
      <alignment vertical="center"/>
    </xf>
    <xf numFmtId="0" fontId="0" fillId="13" borderId="0" applyProtection="0">
      <alignment vertical="center"/>
    </xf>
    <xf numFmtId="0" fontId="26" fillId="0" borderId="8" applyProtection="0">
      <alignment vertical="center"/>
    </xf>
    <xf numFmtId="0" fontId="29" fillId="11" borderId="0" applyProtection="0">
      <alignment vertical="center"/>
    </xf>
    <xf numFmtId="0" fontId="0" fillId="4" borderId="0" applyProtection="0">
      <alignment vertical="center"/>
    </xf>
    <xf numFmtId="0" fontId="18" fillId="10" borderId="0" applyProtection="0">
      <alignment vertical="center"/>
    </xf>
    <xf numFmtId="0" fontId="0" fillId="13" borderId="0" applyProtection="0">
      <alignment vertical="center"/>
    </xf>
    <xf numFmtId="0" fontId="20" fillId="0" borderId="0" applyProtection="0">
      <alignment/>
    </xf>
    <xf numFmtId="0" fontId="15" fillId="14" borderId="0" applyProtection="0">
      <alignment vertical="center"/>
    </xf>
    <xf numFmtId="0" fontId="0" fillId="13" borderId="0" applyProtection="0">
      <alignment vertical="center"/>
    </xf>
    <xf numFmtId="0" fontId="0" fillId="2" borderId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19" fillId="3" borderId="5" applyProtection="0">
      <alignment vertical="center"/>
    </xf>
    <xf numFmtId="0" fontId="15" fillId="4" borderId="0" applyProtection="0">
      <alignment vertical="center"/>
    </xf>
    <xf numFmtId="0" fontId="0" fillId="4" borderId="0" applyProtection="0">
      <alignment vertical="center"/>
    </xf>
    <xf numFmtId="0" fontId="15" fillId="9" borderId="0" applyProtection="0">
      <alignment vertical="center"/>
    </xf>
    <xf numFmtId="0" fontId="20" fillId="0" borderId="0" applyProtection="0">
      <alignment/>
    </xf>
    <xf numFmtId="0" fontId="15" fillId="1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15" fillId="14" borderId="0" applyProtection="0">
      <alignment vertical="center"/>
    </xf>
    <xf numFmtId="0" fontId="0" fillId="8" borderId="0" applyProtection="0">
      <alignment vertical="center"/>
    </xf>
    <xf numFmtId="0" fontId="15" fillId="8" borderId="0" applyProtection="0">
      <alignment vertical="center"/>
    </xf>
    <xf numFmtId="0" fontId="15" fillId="16" borderId="0" applyProtection="0">
      <alignment vertical="center"/>
    </xf>
    <xf numFmtId="0" fontId="0" fillId="11" borderId="0" applyProtection="0">
      <alignment vertical="center"/>
    </xf>
    <xf numFmtId="0" fontId="28" fillId="10" borderId="0" applyProtection="0">
      <alignment vertical="center"/>
    </xf>
    <xf numFmtId="0" fontId="0" fillId="5" borderId="0" applyProtection="0">
      <alignment vertical="center"/>
    </xf>
    <xf numFmtId="0" fontId="15" fillId="16" borderId="0" applyProtection="0">
      <alignment vertical="center"/>
    </xf>
    <xf numFmtId="0" fontId="17" fillId="0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0" fillId="7" borderId="0" applyProtection="0">
      <alignment vertical="center"/>
    </xf>
    <xf numFmtId="0" fontId="0" fillId="13" borderId="0" applyProtection="0">
      <alignment vertical="center"/>
    </xf>
    <xf numFmtId="0" fontId="0" fillId="11" borderId="0" applyProtection="0">
      <alignment vertical="center"/>
    </xf>
    <xf numFmtId="0" fontId="0" fillId="5" borderId="0" applyProtection="0">
      <alignment vertical="center"/>
    </xf>
    <xf numFmtId="0" fontId="15" fillId="8" borderId="0" applyProtection="0">
      <alignment vertical="center"/>
    </xf>
    <xf numFmtId="0" fontId="15" fillId="4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15" fillId="5" borderId="0" applyProtection="0">
      <alignment vertical="center"/>
    </xf>
    <xf numFmtId="0" fontId="15" fillId="17" borderId="0" applyProtection="0">
      <alignment vertical="center"/>
    </xf>
    <xf numFmtId="0" fontId="15" fillId="5" borderId="0" applyProtection="0">
      <alignment vertical="center"/>
    </xf>
    <xf numFmtId="0" fontId="31" fillId="0" borderId="9" applyProtection="0">
      <alignment vertical="center"/>
    </xf>
    <xf numFmtId="0" fontId="32" fillId="0" borderId="9" applyProtection="0">
      <alignment vertical="center"/>
    </xf>
    <xf numFmtId="0" fontId="33" fillId="0" borderId="4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35" fillId="18" borderId="0" applyProtection="0">
      <alignment vertical="center"/>
    </xf>
    <xf numFmtId="0" fontId="20" fillId="0" borderId="0" applyProtection="0">
      <alignment vertical="center"/>
    </xf>
    <xf numFmtId="0" fontId="36" fillId="0" borderId="0" applyProtection="0">
      <alignment/>
    </xf>
    <xf numFmtId="0" fontId="20" fillId="0" borderId="0" applyProtection="0">
      <alignment/>
    </xf>
    <xf numFmtId="0" fontId="29" fillId="11" borderId="0" applyProtection="0">
      <alignment vertical="center"/>
    </xf>
    <xf numFmtId="0" fontId="26" fillId="0" borderId="10" applyProtection="0">
      <alignment vertical="center"/>
    </xf>
    <xf numFmtId="0" fontId="14" fillId="9" borderId="6" applyProtection="0">
      <alignment vertical="center"/>
    </xf>
    <xf numFmtId="0" fontId="22" fillId="0" borderId="0" applyProtection="0">
      <alignment vertical="center"/>
    </xf>
    <xf numFmtId="0" fontId="38" fillId="0" borderId="7" applyProtection="0">
      <alignment vertical="center"/>
    </xf>
    <xf numFmtId="0" fontId="15" fillId="19" borderId="0" applyProtection="0">
      <alignment vertical="center"/>
    </xf>
    <xf numFmtId="0" fontId="15" fillId="12" borderId="0" applyProtection="0">
      <alignment vertical="center"/>
    </xf>
    <xf numFmtId="0" fontId="15" fillId="9" borderId="0" applyProtection="0">
      <alignment vertical="center"/>
    </xf>
    <xf numFmtId="0" fontId="15" fillId="15" borderId="0" applyProtection="0">
      <alignment vertical="center"/>
    </xf>
    <xf numFmtId="0" fontId="15" fillId="20" borderId="0" applyProtection="0">
      <alignment vertical="center"/>
    </xf>
    <xf numFmtId="0" fontId="15" fillId="16" borderId="0" applyProtection="0">
      <alignment vertical="center"/>
    </xf>
    <xf numFmtId="0" fontId="16" fillId="4" borderId="1" applyProtection="0">
      <alignment vertical="center"/>
    </xf>
    <xf numFmtId="0" fontId="0" fillId="7" borderId="2" applyProtection="0">
      <alignment vertical="center"/>
    </xf>
    <xf numFmtId="0" fontId="2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/>
    </xf>
    <xf numFmtId="0" fontId="20" fillId="0" borderId="0" applyProtection="0">
      <alignment/>
    </xf>
    <xf numFmtId="0" fontId="30" fillId="0" borderId="0" applyProtection="0">
      <alignment vertical="center"/>
    </xf>
    <xf numFmtId="0" fontId="20" fillId="0" borderId="0" applyProtection="0">
      <alignment/>
    </xf>
    <xf numFmtId="0" fontId="27" fillId="0" borderId="0" applyProtection="0">
      <alignment/>
    </xf>
    <xf numFmtId="0" fontId="20" fillId="0" borderId="0" applyProtection="0">
      <alignment/>
    </xf>
    <xf numFmtId="0" fontId="0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/>
    </xf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南康市    年一般农村公路建设项目支出表(13.05.03)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_南康市2013年第一批建设项目支出表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常规_十二五农村公路建设报表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解释性文本 2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60% - 强调文字颜色 2 2" xfId="87"/>
    <cellStyle name="常规 5" xfId="88"/>
    <cellStyle name="常规_2012-2015县级配套拨款表" xfId="89"/>
    <cellStyle name="60% - 强调文字颜色 3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2" xfId="99"/>
    <cellStyle name="常规 4" xfId="100"/>
    <cellStyle name="常规_十二五农村公路建设报表_南康市    年一般农村公路建设项目支出表(15.1.4)" xfId="101"/>
    <cellStyle name="好 2" xfId="102"/>
    <cellStyle name="汇总 2" xfId="103"/>
    <cellStyle name="检查单元格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  <cellStyle name="常规_Sheet1" xfId="115"/>
    <cellStyle name="常规_Sheet1_2" xfId="116"/>
    <cellStyle name="常规 3 2" xfId="117"/>
    <cellStyle name="常规_2015年库外项目申请表第二批" xfId="118"/>
    <cellStyle name="常规_南康市    年一般农村公路建设项目支出表（2015.12.16） " xfId="119"/>
    <cellStyle name="常规_南康市    年一般农村公路建设项目支出表(14.03)" xfId="120"/>
    <cellStyle name="常规_南康市    年一般农村公路建设项目支出表(15.1.4)" xfId="121"/>
    <cellStyle name="常规_2016年通组路上报计划（281.5公里)" xfId="122"/>
    <cellStyle name="常规_南康市    年一般农村公路建设项目支出表（15.2.12）" xfId="123"/>
    <cellStyle name="样式 1" xfId="124"/>
    <cellStyle name="常规 2 2" xfId="125"/>
    <cellStyle name="常规_Sheet1_2 14" xfId="126"/>
    <cellStyle name="常规_Sheet1_36" xfId="127"/>
    <cellStyle name="常规_Sheet1_15" xfId="128"/>
    <cellStyle name="常规 3 2 2" xfId="129"/>
    <cellStyle name="常规 3 2 3 2" xfId="130"/>
    <cellStyle name="常规_Sheet1_37" xfId="131"/>
    <cellStyle name="常规_Sheet1_42" xfId="132"/>
    <cellStyle name="常规 2 2 2" xfId="133"/>
    <cellStyle name="常规 2 3" xfId="134"/>
    <cellStyle name="常规 7" xfId="135"/>
    <cellStyle name="常规 2 4" xfId="136"/>
    <cellStyle name="常规 3 2 2 2" xfId="137"/>
    <cellStyle name="常规 3 2 3" xfId="138"/>
    <cellStyle name="常规 2 3 2" xfId="139"/>
    <cellStyle name="常规 3 6" xfId="140"/>
    <cellStyle name="常规 2 2 2 2" xfId="141"/>
    <cellStyle name="@ET_Style?{733D060C-CD9D-44B7-B906-E228C175B2B1}" xfId="142"/>
    <cellStyle name="@ET_Style?{D3645342-5465-4D46-91CE-A2D837D402A0}" xfId="143"/>
    <cellStyle name="常规 25" xfId="144"/>
    <cellStyle name="常规 8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 topLeftCell="A29">
      <selection activeCell="B37" sqref="B37"/>
    </sheetView>
  </sheetViews>
  <sheetFormatPr defaultColWidth="9.00390625" defaultRowHeight="13.5" customHeight="1"/>
  <cols>
    <col min="1" max="1" width="4.875" style="1" customWidth="1"/>
    <col min="2" max="2" width="4.625" style="1" customWidth="1"/>
    <col min="3" max="3" width="18.00390625" style="1" customWidth="1"/>
    <col min="4" max="4" width="14.875" style="1" customWidth="1"/>
    <col min="5" max="5" width="4.50390625" style="1" customWidth="1"/>
    <col min="6" max="6" width="7.375" style="1" customWidth="1"/>
    <col min="7" max="7" width="26.75390625" style="1" customWidth="1"/>
    <col min="8" max="9" width="7.75390625" style="1" customWidth="1"/>
    <col min="10" max="10" width="29.375" style="1" customWidth="1"/>
    <col min="11" max="11" width="8.125" style="1" customWidth="1"/>
    <col min="12" max="12" width="8.875" style="1" customWidth="1"/>
    <col min="13" max="227" width="9.00390625" style="1" customWidth="1"/>
    <col min="228" max="16384" width="9.00390625" style="1" customWidth="1"/>
  </cols>
  <sheetData>
    <row r="1" spans="1:2" s="1" customFormat="1" ht="13.5">
      <c r="A1" s="2" t="s">
        <v>0</v>
      </c>
      <c r="B1" s="3"/>
    </row>
    <row r="2" spans="1:12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3.5">
      <c r="A3" s="5"/>
      <c r="B3" s="5"/>
      <c r="C3" s="5"/>
      <c r="D3" s="6"/>
      <c r="E3" s="6"/>
      <c r="F3" s="6"/>
      <c r="G3" s="7"/>
      <c r="H3" s="8" t="s">
        <v>2</v>
      </c>
      <c r="I3" s="25"/>
      <c r="J3" s="25"/>
      <c r="K3" s="25"/>
      <c r="L3" s="25"/>
    </row>
    <row r="4" spans="1:12" s="1" customFormat="1" ht="39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26" t="s">
        <v>12</v>
      </c>
      <c r="K4" s="11" t="s">
        <v>13</v>
      </c>
      <c r="L4" s="11" t="s">
        <v>14</v>
      </c>
    </row>
    <row r="5" spans="1:12" s="1" customFormat="1" ht="22.5">
      <c r="A5" s="12">
        <v>1</v>
      </c>
      <c r="B5" s="13" t="s">
        <v>15</v>
      </c>
      <c r="C5" s="14" t="s">
        <v>16</v>
      </c>
      <c r="D5" s="15" t="s">
        <v>17</v>
      </c>
      <c r="E5" s="14" t="s">
        <v>18</v>
      </c>
      <c r="F5" s="16">
        <v>13</v>
      </c>
      <c r="G5" s="16" t="s">
        <v>19</v>
      </c>
      <c r="H5" s="17" t="s">
        <v>20</v>
      </c>
      <c r="I5" s="17" t="s">
        <v>21</v>
      </c>
      <c r="J5" s="17" t="s">
        <v>22</v>
      </c>
      <c r="K5" s="20">
        <v>20.5</v>
      </c>
      <c r="L5" s="24">
        <f aca="true" t="shared" si="0" ref="L5:L63">K5-F5</f>
        <v>7.5</v>
      </c>
    </row>
    <row r="6" spans="1:12" s="1" customFormat="1" ht="22.5">
      <c r="A6" s="12">
        <v>2</v>
      </c>
      <c r="B6" s="13" t="s">
        <v>15</v>
      </c>
      <c r="C6" s="14" t="s">
        <v>23</v>
      </c>
      <c r="D6" s="14" t="s">
        <v>24</v>
      </c>
      <c r="E6" s="14" t="s">
        <v>18</v>
      </c>
      <c r="F6" s="16">
        <v>10</v>
      </c>
      <c r="G6" s="14" t="s">
        <v>25</v>
      </c>
      <c r="H6" s="17" t="s">
        <v>26</v>
      </c>
      <c r="I6" s="17" t="s">
        <v>21</v>
      </c>
      <c r="J6" s="17" t="s">
        <v>27</v>
      </c>
      <c r="K6" s="20">
        <v>10</v>
      </c>
      <c r="L6" s="24">
        <f t="shared" si="0"/>
        <v>0</v>
      </c>
    </row>
    <row r="7" spans="1:12" s="1" customFormat="1" ht="22.5">
      <c r="A7" s="12">
        <v>3</v>
      </c>
      <c r="B7" s="13" t="s">
        <v>15</v>
      </c>
      <c r="C7" s="14" t="s">
        <v>28</v>
      </c>
      <c r="D7" s="14" t="s">
        <v>29</v>
      </c>
      <c r="E7" s="14" t="s">
        <v>30</v>
      </c>
      <c r="F7" s="16">
        <v>11</v>
      </c>
      <c r="G7" s="14" t="s">
        <v>31</v>
      </c>
      <c r="H7" s="17" t="s">
        <v>26</v>
      </c>
      <c r="I7" s="17" t="s">
        <v>21</v>
      </c>
      <c r="J7" s="17" t="s">
        <v>32</v>
      </c>
      <c r="K7" s="20">
        <v>11</v>
      </c>
      <c r="L7" s="24">
        <f t="shared" si="0"/>
        <v>0</v>
      </c>
    </row>
    <row r="8" spans="1:12" s="1" customFormat="1" ht="45">
      <c r="A8" s="12">
        <v>4</v>
      </c>
      <c r="B8" s="13" t="s">
        <v>15</v>
      </c>
      <c r="C8" s="14" t="s">
        <v>33</v>
      </c>
      <c r="D8" s="14" t="s">
        <v>34</v>
      </c>
      <c r="E8" s="14" t="s">
        <v>18</v>
      </c>
      <c r="F8" s="16">
        <v>10</v>
      </c>
      <c r="G8" s="14" t="s">
        <v>35</v>
      </c>
      <c r="H8" s="17" t="s">
        <v>26</v>
      </c>
      <c r="I8" s="17" t="s">
        <v>21</v>
      </c>
      <c r="J8" s="17" t="s">
        <v>36</v>
      </c>
      <c r="K8" s="20">
        <v>10</v>
      </c>
      <c r="L8" s="24">
        <f t="shared" si="0"/>
        <v>0</v>
      </c>
    </row>
    <row r="9" spans="1:12" s="1" customFormat="1" ht="33.75">
      <c r="A9" s="12">
        <v>5</v>
      </c>
      <c r="B9" s="18" t="s">
        <v>37</v>
      </c>
      <c r="C9" s="14" t="s">
        <v>38</v>
      </c>
      <c r="D9" s="14" t="s">
        <v>39</v>
      </c>
      <c r="E9" s="14" t="s">
        <v>30</v>
      </c>
      <c r="F9" s="16">
        <v>35</v>
      </c>
      <c r="G9" s="16" t="s">
        <v>40</v>
      </c>
      <c r="H9" s="17" t="s">
        <v>41</v>
      </c>
      <c r="I9" s="17" t="s">
        <v>42</v>
      </c>
      <c r="J9" s="16" t="s">
        <v>40</v>
      </c>
      <c r="K9" s="20">
        <v>34</v>
      </c>
      <c r="L9" s="24">
        <f t="shared" si="0"/>
        <v>-1</v>
      </c>
    </row>
    <row r="10" spans="1:12" s="1" customFormat="1" ht="33.75">
      <c r="A10" s="12">
        <v>6</v>
      </c>
      <c r="B10" s="18" t="s">
        <v>37</v>
      </c>
      <c r="C10" s="14" t="s">
        <v>43</v>
      </c>
      <c r="D10" s="14" t="s">
        <v>44</v>
      </c>
      <c r="E10" s="14" t="s">
        <v>30</v>
      </c>
      <c r="F10" s="16">
        <v>20.3</v>
      </c>
      <c r="G10" s="16" t="s">
        <v>45</v>
      </c>
      <c r="H10" s="17" t="s">
        <v>41</v>
      </c>
      <c r="I10" s="17" t="s">
        <v>42</v>
      </c>
      <c r="J10" s="16" t="s">
        <v>45</v>
      </c>
      <c r="K10" s="20">
        <v>19</v>
      </c>
      <c r="L10" s="24">
        <f t="shared" si="0"/>
        <v>-1.3000000000000007</v>
      </c>
    </row>
    <row r="11" spans="1:12" s="1" customFormat="1" ht="22.5">
      <c r="A11" s="12">
        <v>7</v>
      </c>
      <c r="B11" s="18" t="s">
        <v>37</v>
      </c>
      <c r="C11" s="14" t="s">
        <v>46</v>
      </c>
      <c r="D11" s="14" t="s">
        <v>47</v>
      </c>
      <c r="E11" s="14" t="s">
        <v>30</v>
      </c>
      <c r="F11" s="16">
        <v>28</v>
      </c>
      <c r="G11" s="16" t="s">
        <v>48</v>
      </c>
      <c r="H11" s="17" t="s">
        <v>41</v>
      </c>
      <c r="I11" s="17" t="s">
        <v>42</v>
      </c>
      <c r="J11" s="16" t="s">
        <v>48</v>
      </c>
      <c r="K11" s="20">
        <v>20.3</v>
      </c>
      <c r="L11" s="24">
        <f t="shared" si="0"/>
        <v>-7.699999999999999</v>
      </c>
    </row>
    <row r="12" spans="1:12" s="1" customFormat="1" ht="33.75">
      <c r="A12" s="12">
        <v>8</v>
      </c>
      <c r="B12" s="18" t="s">
        <v>37</v>
      </c>
      <c r="C12" s="14" t="s">
        <v>49</v>
      </c>
      <c r="D12" s="14" t="s">
        <v>50</v>
      </c>
      <c r="E12" s="14" t="s">
        <v>30</v>
      </c>
      <c r="F12" s="16">
        <v>9.6</v>
      </c>
      <c r="G12" s="16" t="s">
        <v>51</v>
      </c>
      <c r="H12" s="17" t="s">
        <v>41</v>
      </c>
      <c r="I12" s="17" t="s">
        <v>42</v>
      </c>
      <c r="J12" s="16" t="s">
        <v>51</v>
      </c>
      <c r="K12" s="20">
        <v>8.1</v>
      </c>
      <c r="L12" s="24">
        <f t="shared" si="0"/>
        <v>-1.5</v>
      </c>
    </row>
    <row r="13" spans="1:12" s="1" customFormat="1" ht="33.75">
      <c r="A13" s="12">
        <v>9</v>
      </c>
      <c r="B13" s="18" t="s">
        <v>52</v>
      </c>
      <c r="C13" s="14" t="s">
        <v>53</v>
      </c>
      <c r="D13" s="14" t="s">
        <v>54</v>
      </c>
      <c r="E13" s="14" t="s">
        <v>30</v>
      </c>
      <c r="F13" s="16">
        <v>44.7</v>
      </c>
      <c r="G13" s="16" t="s">
        <v>55</v>
      </c>
      <c r="H13" s="17" t="s">
        <v>41</v>
      </c>
      <c r="I13" s="17" t="s">
        <v>56</v>
      </c>
      <c r="J13" s="16" t="s">
        <v>55</v>
      </c>
      <c r="K13" s="20">
        <v>40.4</v>
      </c>
      <c r="L13" s="24">
        <f t="shared" si="0"/>
        <v>-4.300000000000004</v>
      </c>
    </row>
    <row r="14" spans="1:12" s="1" customFormat="1" ht="45">
      <c r="A14" s="12">
        <v>10</v>
      </c>
      <c r="B14" s="18" t="s">
        <v>37</v>
      </c>
      <c r="C14" s="14" t="s">
        <v>57</v>
      </c>
      <c r="D14" s="14" t="s">
        <v>58</v>
      </c>
      <c r="E14" s="14" t="s">
        <v>30</v>
      </c>
      <c r="F14" s="16">
        <v>36.7</v>
      </c>
      <c r="G14" s="16" t="s">
        <v>59</v>
      </c>
      <c r="H14" s="17" t="s">
        <v>60</v>
      </c>
      <c r="I14" s="17" t="s">
        <v>42</v>
      </c>
      <c r="J14" s="16" t="s">
        <v>59</v>
      </c>
      <c r="K14" s="20">
        <v>31.2</v>
      </c>
      <c r="L14" s="24">
        <f t="shared" si="0"/>
        <v>-5.5000000000000036</v>
      </c>
    </row>
    <row r="15" spans="1:12" s="1" customFormat="1" ht="31.5" customHeight="1">
      <c r="A15" s="12">
        <v>11</v>
      </c>
      <c r="B15" s="18" t="s">
        <v>15</v>
      </c>
      <c r="C15" s="14" t="s">
        <v>61</v>
      </c>
      <c r="D15" s="14" t="s">
        <v>62</v>
      </c>
      <c r="E15" s="14" t="s">
        <v>18</v>
      </c>
      <c r="F15" s="16">
        <v>47.3</v>
      </c>
      <c r="G15" s="16" t="s">
        <v>63</v>
      </c>
      <c r="H15" s="17" t="s">
        <v>60</v>
      </c>
      <c r="I15" s="17" t="s">
        <v>21</v>
      </c>
      <c r="J15" s="16" t="s">
        <v>64</v>
      </c>
      <c r="K15" s="20">
        <v>45</v>
      </c>
      <c r="L15" s="24">
        <f t="shared" si="0"/>
        <v>-2.299999999999997</v>
      </c>
    </row>
    <row r="16" spans="1:12" s="1" customFormat="1" ht="45" customHeight="1">
      <c r="A16" s="19">
        <v>12</v>
      </c>
      <c r="B16" s="16" t="s">
        <v>15</v>
      </c>
      <c r="C16" s="16" t="s">
        <v>65</v>
      </c>
      <c r="D16" s="16" t="s">
        <v>66</v>
      </c>
      <c r="E16" s="14" t="s">
        <v>18</v>
      </c>
      <c r="F16" s="16">
        <v>232</v>
      </c>
      <c r="G16" s="16" t="s">
        <v>67</v>
      </c>
      <c r="H16" s="17" t="s">
        <v>68</v>
      </c>
      <c r="I16" s="17" t="s">
        <v>21</v>
      </c>
      <c r="J16" s="16" t="s">
        <v>69</v>
      </c>
      <c r="K16" s="16">
        <v>232</v>
      </c>
      <c r="L16" s="24">
        <f t="shared" si="0"/>
        <v>0</v>
      </c>
    </row>
    <row r="17" spans="1:12" s="1" customFormat="1" ht="45" customHeight="1">
      <c r="A17" s="19">
        <v>13</v>
      </c>
      <c r="B17" s="16" t="s">
        <v>15</v>
      </c>
      <c r="C17" s="16" t="s">
        <v>70</v>
      </c>
      <c r="D17" s="16" t="s">
        <v>71</v>
      </c>
      <c r="E17" s="14" t="s">
        <v>18</v>
      </c>
      <c r="F17" s="16">
        <v>79</v>
      </c>
      <c r="G17" s="16" t="s">
        <v>72</v>
      </c>
      <c r="H17" s="17" t="s">
        <v>68</v>
      </c>
      <c r="I17" s="17" t="s">
        <v>21</v>
      </c>
      <c r="J17" s="16" t="s">
        <v>73</v>
      </c>
      <c r="K17" s="16">
        <v>79</v>
      </c>
      <c r="L17" s="24">
        <f t="shared" si="0"/>
        <v>0</v>
      </c>
    </row>
    <row r="18" spans="1:12" s="1" customFormat="1" ht="60" customHeight="1">
      <c r="A18" s="19">
        <v>14</v>
      </c>
      <c r="B18" s="16" t="s">
        <v>15</v>
      </c>
      <c r="C18" s="16" t="s">
        <v>74</v>
      </c>
      <c r="D18" s="16" t="s">
        <v>75</v>
      </c>
      <c r="E18" s="14" t="s">
        <v>18</v>
      </c>
      <c r="F18" s="16">
        <v>109</v>
      </c>
      <c r="G18" s="16" t="s">
        <v>72</v>
      </c>
      <c r="H18" s="17" t="s">
        <v>68</v>
      </c>
      <c r="I18" s="17" t="s">
        <v>21</v>
      </c>
      <c r="J18" s="16" t="s">
        <v>76</v>
      </c>
      <c r="K18" s="16">
        <v>109</v>
      </c>
      <c r="L18" s="24">
        <f t="shared" si="0"/>
        <v>0</v>
      </c>
    </row>
    <row r="19" spans="1:12" s="1" customFormat="1" ht="33.75">
      <c r="A19" s="12">
        <v>15</v>
      </c>
      <c r="B19" s="16" t="s">
        <v>37</v>
      </c>
      <c r="C19" s="16" t="s">
        <v>77</v>
      </c>
      <c r="D19" s="16" t="s">
        <v>78</v>
      </c>
      <c r="E19" s="16" t="s">
        <v>30</v>
      </c>
      <c r="F19" s="16">
        <v>56.36</v>
      </c>
      <c r="G19" s="16" t="s">
        <v>79</v>
      </c>
      <c r="H19" s="20" t="s">
        <v>80</v>
      </c>
      <c r="I19" s="20" t="s">
        <v>42</v>
      </c>
      <c r="J19" s="20" t="s">
        <v>81</v>
      </c>
      <c r="K19" s="20">
        <f>F19+6.6</f>
        <v>62.96</v>
      </c>
      <c r="L19" s="24">
        <f t="shared" si="0"/>
        <v>6.600000000000001</v>
      </c>
    </row>
    <row r="20" spans="1:12" s="1" customFormat="1" ht="45" customHeight="1">
      <c r="A20" s="12">
        <v>16</v>
      </c>
      <c r="B20" s="16" t="s">
        <v>37</v>
      </c>
      <c r="C20" s="16" t="s">
        <v>82</v>
      </c>
      <c r="D20" s="16" t="s">
        <v>83</v>
      </c>
      <c r="E20" s="16" t="s">
        <v>30</v>
      </c>
      <c r="F20" s="16">
        <v>55.1</v>
      </c>
      <c r="G20" s="16" t="s">
        <v>84</v>
      </c>
      <c r="H20" s="20" t="s">
        <v>80</v>
      </c>
      <c r="I20" s="20" t="s">
        <v>42</v>
      </c>
      <c r="J20" s="20" t="s">
        <v>85</v>
      </c>
      <c r="K20" s="20">
        <v>61.1</v>
      </c>
      <c r="L20" s="24">
        <f t="shared" si="0"/>
        <v>6</v>
      </c>
    </row>
    <row r="21" spans="1:12" s="1" customFormat="1" ht="22.5">
      <c r="A21" s="12">
        <v>17</v>
      </c>
      <c r="B21" s="16" t="s">
        <v>37</v>
      </c>
      <c r="C21" s="16" t="s">
        <v>86</v>
      </c>
      <c r="D21" s="16" t="s">
        <v>87</v>
      </c>
      <c r="E21" s="16" t="s">
        <v>30</v>
      </c>
      <c r="F21" s="16">
        <v>6.2</v>
      </c>
      <c r="G21" s="16" t="s">
        <v>88</v>
      </c>
      <c r="H21" s="20" t="s">
        <v>80</v>
      </c>
      <c r="I21" s="20" t="s">
        <v>42</v>
      </c>
      <c r="J21" s="16" t="s">
        <v>89</v>
      </c>
      <c r="K21" s="16">
        <v>5.036</v>
      </c>
      <c r="L21" s="24">
        <f t="shared" si="0"/>
        <v>-1.1640000000000006</v>
      </c>
    </row>
    <row r="22" spans="1:12" s="1" customFormat="1" ht="33.75">
      <c r="A22" s="12">
        <v>18</v>
      </c>
      <c r="B22" s="16" t="s">
        <v>15</v>
      </c>
      <c r="C22" s="16" t="s">
        <v>90</v>
      </c>
      <c r="D22" s="16" t="s">
        <v>91</v>
      </c>
      <c r="E22" s="16" t="s">
        <v>18</v>
      </c>
      <c r="F22" s="16">
        <v>5.3</v>
      </c>
      <c r="G22" s="16" t="s">
        <v>92</v>
      </c>
      <c r="H22" s="20" t="s">
        <v>80</v>
      </c>
      <c r="I22" s="16" t="s">
        <v>21</v>
      </c>
      <c r="J22" s="20" t="s">
        <v>93</v>
      </c>
      <c r="K22" s="16">
        <v>5.3</v>
      </c>
      <c r="L22" s="24">
        <f t="shared" si="0"/>
        <v>0</v>
      </c>
    </row>
    <row r="23" spans="1:12" s="1" customFormat="1" ht="22.5">
      <c r="A23" s="12">
        <v>19</v>
      </c>
      <c r="B23" s="16" t="s">
        <v>37</v>
      </c>
      <c r="C23" s="15" t="s">
        <v>94</v>
      </c>
      <c r="D23" s="16" t="s">
        <v>95</v>
      </c>
      <c r="E23" s="16" t="s">
        <v>30</v>
      </c>
      <c r="F23" s="16">
        <v>11.62</v>
      </c>
      <c r="G23" s="16" t="s">
        <v>96</v>
      </c>
      <c r="H23" s="15" t="s">
        <v>97</v>
      </c>
      <c r="I23" s="15" t="s">
        <v>42</v>
      </c>
      <c r="J23" s="27" t="s">
        <v>98</v>
      </c>
      <c r="K23" s="16">
        <v>10.04</v>
      </c>
      <c r="L23" s="24">
        <f t="shared" si="0"/>
        <v>-1.58</v>
      </c>
    </row>
    <row r="24" spans="1:12" s="1" customFormat="1" ht="45">
      <c r="A24" s="12">
        <v>20</v>
      </c>
      <c r="B24" s="16" t="s">
        <v>37</v>
      </c>
      <c r="C24" s="16" t="s">
        <v>99</v>
      </c>
      <c r="D24" s="16" t="s">
        <v>100</v>
      </c>
      <c r="E24" s="16" t="s">
        <v>30</v>
      </c>
      <c r="F24" s="16">
        <v>15.05</v>
      </c>
      <c r="G24" s="16" t="s">
        <v>101</v>
      </c>
      <c r="H24" s="16" t="s">
        <v>97</v>
      </c>
      <c r="I24" s="16" t="s">
        <v>42</v>
      </c>
      <c r="J24" s="27" t="s">
        <v>102</v>
      </c>
      <c r="K24" s="16">
        <v>12.34</v>
      </c>
      <c r="L24" s="24">
        <f t="shared" si="0"/>
        <v>-2.710000000000001</v>
      </c>
    </row>
    <row r="25" spans="1:12" s="1" customFormat="1" ht="56.25">
      <c r="A25" s="12">
        <v>21</v>
      </c>
      <c r="B25" s="16" t="s">
        <v>37</v>
      </c>
      <c r="C25" s="16" t="s">
        <v>103</v>
      </c>
      <c r="D25" s="16" t="s">
        <v>104</v>
      </c>
      <c r="E25" s="16" t="s">
        <v>30</v>
      </c>
      <c r="F25" s="15">
        <v>14.91</v>
      </c>
      <c r="G25" s="16" t="s">
        <v>105</v>
      </c>
      <c r="H25" s="16" t="s">
        <v>97</v>
      </c>
      <c r="I25" s="16" t="s">
        <v>42</v>
      </c>
      <c r="J25" s="27" t="s">
        <v>106</v>
      </c>
      <c r="K25" s="16">
        <v>13.23</v>
      </c>
      <c r="L25" s="24">
        <f t="shared" si="0"/>
        <v>-1.6799999999999997</v>
      </c>
    </row>
    <row r="26" spans="1:12" s="1" customFormat="1" ht="22.5">
      <c r="A26" s="12">
        <v>22</v>
      </c>
      <c r="B26" s="16" t="s">
        <v>37</v>
      </c>
      <c r="C26" s="16" t="s">
        <v>107</v>
      </c>
      <c r="D26" s="16" t="s">
        <v>108</v>
      </c>
      <c r="E26" s="16" t="s">
        <v>30</v>
      </c>
      <c r="F26" s="15">
        <v>14.3</v>
      </c>
      <c r="G26" s="16" t="s">
        <v>109</v>
      </c>
      <c r="H26" s="16" t="s">
        <v>97</v>
      </c>
      <c r="I26" s="16" t="s">
        <v>42</v>
      </c>
      <c r="J26" s="27" t="s">
        <v>110</v>
      </c>
      <c r="K26" s="16">
        <v>9.86</v>
      </c>
      <c r="L26" s="24">
        <f t="shared" si="0"/>
        <v>-4.440000000000001</v>
      </c>
    </row>
    <row r="27" spans="1:12" s="1" customFormat="1" ht="135" customHeight="1">
      <c r="A27" s="12">
        <v>23</v>
      </c>
      <c r="B27" s="16" t="s">
        <v>37</v>
      </c>
      <c r="C27" s="16" t="s">
        <v>111</v>
      </c>
      <c r="D27" s="16" t="s">
        <v>112</v>
      </c>
      <c r="E27" s="16" t="s">
        <v>30</v>
      </c>
      <c r="F27" s="15">
        <v>21.4</v>
      </c>
      <c r="G27" s="16" t="s">
        <v>113</v>
      </c>
      <c r="H27" s="16" t="s">
        <v>97</v>
      </c>
      <c r="I27" s="16" t="s">
        <v>42</v>
      </c>
      <c r="J27" s="27" t="s">
        <v>114</v>
      </c>
      <c r="K27" s="16">
        <v>21.78</v>
      </c>
      <c r="L27" s="24">
        <f t="shared" si="0"/>
        <v>0.38000000000000256</v>
      </c>
    </row>
    <row r="28" spans="1:12" s="1" customFormat="1" ht="22.5">
      <c r="A28" s="12">
        <v>24</v>
      </c>
      <c r="B28" s="16" t="s">
        <v>37</v>
      </c>
      <c r="C28" s="16" t="s">
        <v>115</v>
      </c>
      <c r="D28" s="16" t="s">
        <v>116</v>
      </c>
      <c r="E28" s="15" t="s">
        <v>30</v>
      </c>
      <c r="F28" s="15">
        <v>30</v>
      </c>
      <c r="G28" s="16" t="s">
        <v>117</v>
      </c>
      <c r="H28" s="16" t="s">
        <v>97</v>
      </c>
      <c r="I28" s="16" t="s">
        <v>42</v>
      </c>
      <c r="J28" s="27" t="s">
        <v>118</v>
      </c>
      <c r="K28" s="16">
        <v>34.64</v>
      </c>
      <c r="L28" s="24">
        <f t="shared" si="0"/>
        <v>4.640000000000001</v>
      </c>
    </row>
    <row r="29" spans="1:12" s="1" customFormat="1" ht="33.75">
      <c r="A29" s="12">
        <v>25</v>
      </c>
      <c r="B29" s="16" t="s">
        <v>15</v>
      </c>
      <c r="C29" s="16" t="s">
        <v>119</v>
      </c>
      <c r="D29" s="16" t="s">
        <v>120</v>
      </c>
      <c r="E29" s="16" t="s">
        <v>18</v>
      </c>
      <c r="F29" s="16">
        <v>40.95</v>
      </c>
      <c r="G29" s="16" t="s">
        <v>121</v>
      </c>
      <c r="H29" s="16" t="s">
        <v>97</v>
      </c>
      <c r="I29" s="16" t="s">
        <v>21</v>
      </c>
      <c r="J29" s="27" t="s">
        <v>122</v>
      </c>
      <c r="K29" s="16">
        <v>53.02</v>
      </c>
      <c r="L29" s="24">
        <f t="shared" si="0"/>
        <v>12.07</v>
      </c>
    </row>
    <row r="30" spans="1:12" s="1" customFormat="1" ht="33.75">
      <c r="A30" s="12">
        <v>26</v>
      </c>
      <c r="B30" s="16" t="s">
        <v>15</v>
      </c>
      <c r="C30" s="16" t="s">
        <v>123</v>
      </c>
      <c r="D30" s="16" t="s">
        <v>124</v>
      </c>
      <c r="E30" s="16" t="s">
        <v>18</v>
      </c>
      <c r="F30" s="16">
        <v>116.4</v>
      </c>
      <c r="G30" s="16" t="s">
        <v>125</v>
      </c>
      <c r="H30" s="16" t="s">
        <v>97</v>
      </c>
      <c r="I30" s="16" t="s">
        <v>21</v>
      </c>
      <c r="J30" s="27" t="s">
        <v>126</v>
      </c>
      <c r="K30" s="16">
        <v>112.83</v>
      </c>
      <c r="L30" s="24">
        <f t="shared" si="0"/>
        <v>-3.5700000000000074</v>
      </c>
    </row>
    <row r="31" spans="1:12" s="1" customFormat="1" ht="34.5" customHeight="1">
      <c r="A31" s="12">
        <v>27</v>
      </c>
      <c r="B31" s="16" t="s">
        <v>15</v>
      </c>
      <c r="C31" s="16" t="s">
        <v>127</v>
      </c>
      <c r="D31" s="16" t="s">
        <v>128</v>
      </c>
      <c r="E31" s="16" t="s">
        <v>18</v>
      </c>
      <c r="F31" s="16">
        <v>95.656</v>
      </c>
      <c r="G31" s="16" t="s">
        <v>129</v>
      </c>
      <c r="H31" s="16" t="s">
        <v>97</v>
      </c>
      <c r="I31" s="16" t="s">
        <v>21</v>
      </c>
      <c r="J31" s="27" t="s">
        <v>130</v>
      </c>
      <c r="K31" s="16">
        <v>80.6</v>
      </c>
      <c r="L31" s="24">
        <f t="shared" si="0"/>
        <v>-15.056000000000012</v>
      </c>
    </row>
    <row r="32" spans="1:12" s="1" customFormat="1" ht="34.5" customHeight="1">
      <c r="A32" s="12">
        <v>28</v>
      </c>
      <c r="B32" s="16" t="s">
        <v>15</v>
      </c>
      <c r="C32" s="16" t="s">
        <v>131</v>
      </c>
      <c r="D32" s="16" t="s">
        <v>132</v>
      </c>
      <c r="E32" s="16" t="s">
        <v>18</v>
      </c>
      <c r="F32" s="16">
        <v>79</v>
      </c>
      <c r="G32" s="16" t="s">
        <v>133</v>
      </c>
      <c r="H32" s="16" t="s">
        <v>97</v>
      </c>
      <c r="I32" s="16" t="s">
        <v>21</v>
      </c>
      <c r="J32" s="27" t="s">
        <v>134</v>
      </c>
      <c r="K32" s="16">
        <v>73.71</v>
      </c>
      <c r="L32" s="24">
        <f t="shared" si="0"/>
        <v>-5.290000000000006</v>
      </c>
    </row>
    <row r="33" spans="1:12" s="1" customFormat="1" ht="79.5" customHeight="1">
      <c r="A33" s="12">
        <v>29</v>
      </c>
      <c r="B33" s="16" t="s">
        <v>15</v>
      </c>
      <c r="C33" s="16" t="s">
        <v>135</v>
      </c>
      <c r="D33" s="16" t="s">
        <v>136</v>
      </c>
      <c r="E33" s="16" t="s">
        <v>18</v>
      </c>
      <c r="F33" s="16">
        <v>297.95</v>
      </c>
      <c r="G33" s="16" t="s">
        <v>137</v>
      </c>
      <c r="H33" s="16" t="s">
        <v>97</v>
      </c>
      <c r="I33" s="16" t="s">
        <v>21</v>
      </c>
      <c r="J33" s="27" t="s">
        <v>138</v>
      </c>
      <c r="K33" s="16">
        <v>300.74</v>
      </c>
      <c r="L33" s="24">
        <f t="shared" si="0"/>
        <v>2.7900000000000205</v>
      </c>
    </row>
    <row r="34" spans="1:12" s="1" customFormat="1" ht="22.5">
      <c r="A34" s="12">
        <v>30</v>
      </c>
      <c r="B34" s="16" t="s">
        <v>15</v>
      </c>
      <c r="C34" s="16" t="s">
        <v>139</v>
      </c>
      <c r="D34" s="16" t="s">
        <v>140</v>
      </c>
      <c r="E34" s="16" t="s">
        <v>18</v>
      </c>
      <c r="F34" s="16">
        <v>9.8</v>
      </c>
      <c r="G34" s="16" t="s">
        <v>141</v>
      </c>
      <c r="H34" s="16" t="s">
        <v>97</v>
      </c>
      <c r="I34" s="16" t="s">
        <v>21</v>
      </c>
      <c r="J34" s="27" t="s">
        <v>142</v>
      </c>
      <c r="K34" s="16">
        <v>7.16</v>
      </c>
      <c r="L34" s="24">
        <f t="shared" si="0"/>
        <v>-2.6400000000000006</v>
      </c>
    </row>
    <row r="35" spans="1:12" s="1" customFormat="1" ht="22.5">
      <c r="A35" s="12">
        <v>31</v>
      </c>
      <c r="B35" s="16" t="s">
        <v>15</v>
      </c>
      <c r="C35" s="16" t="s">
        <v>143</v>
      </c>
      <c r="D35" s="16" t="s">
        <v>144</v>
      </c>
      <c r="E35" s="15" t="s">
        <v>30</v>
      </c>
      <c r="F35" s="16">
        <v>10.46</v>
      </c>
      <c r="G35" s="16" t="s">
        <v>145</v>
      </c>
      <c r="H35" s="16" t="s">
        <v>97</v>
      </c>
      <c r="I35" s="16" t="s">
        <v>21</v>
      </c>
      <c r="J35" s="27" t="s">
        <v>146</v>
      </c>
      <c r="K35" s="16">
        <v>11.05</v>
      </c>
      <c r="L35" s="24">
        <f t="shared" si="0"/>
        <v>0.5899999999999999</v>
      </c>
    </row>
    <row r="36" spans="1:12" s="1" customFormat="1" ht="22.5">
      <c r="A36" s="12">
        <v>32</v>
      </c>
      <c r="B36" s="16" t="s">
        <v>52</v>
      </c>
      <c r="C36" s="15" t="s">
        <v>147</v>
      </c>
      <c r="D36" s="16" t="s">
        <v>148</v>
      </c>
      <c r="E36" s="15" t="s">
        <v>30</v>
      </c>
      <c r="F36" s="15">
        <v>5</v>
      </c>
      <c r="G36" s="16" t="s">
        <v>149</v>
      </c>
      <c r="H36" s="16" t="s">
        <v>97</v>
      </c>
      <c r="I36" s="16" t="s">
        <v>56</v>
      </c>
      <c r="J36" s="27" t="s">
        <v>150</v>
      </c>
      <c r="K36" s="16">
        <v>4.33</v>
      </c>
      <c r="L36" s="24">
        <f t="shared" si="0"/>
        <v>-0.6699999999999999</v>
      </c>
    </row>
    <row r="37" spans="1:12" s="1" customFormat="1" ht="84">
      <c r="A37" s="12">
        <v>33</v>
      </c>
      <c r="B37" s="21" t="s">
        <v>15</v>
      </c>
      <c r="C37" s="22" t="s">
        <v>151</v>
      </c>
      <c r="D37" s="22" t="s">
        <v>152</v>
      </c>
      <c r="E37" s="22" t="s">
        <v>30</v>
      </c>
      <c r="F37" s="22">
        <v>13</v>
      </c>
      <c r="G37" s="22" t="s">
        <v>153</v>
      </c>
      <c r="H37" s="23" t="s">
        <v>154</v>
      </c>
      <c r="I37" s="22" t="s">
        <v>21</v>
      </c>
      <c r="J37" s="28" t="s">
        <v>155</v>
      </c>
      <c r="K37" s="22">
        <v>13</v>
      </c>
      <c r="L37" s="24">
        <f t="shared" si="0"/>
        <v>0</v>
      </c>
    </row>
    <row r="38" spans="1:12" s="1" customFormat="1" ht="96.75" customHeight="1">
      <c r="A38" s="12">
        <v>34</v>
      </c>
      <c r="B38" s="21" t="s">
        <v>15</v>
      </c>
      <c r="C38" s="22" t="s">
        <v>156</v>
      </c>
      <c r="D38" s="22" t="s">
        <v>157</v>
      </c>
      <c r="E38" s="22" t="s">
        <v>18</v>
      </c>
      <c r="F38" s="22">
        <v>10</v>
      </c>
      <c r="G38" s="22" t="s">
        <v>158</v>
      </c>
      <c r="H38" s="23" t="s">
        <v>154</v>
      </c>
      <c r="I38" s="22" t="s">
        <v>21</v>
      </c>
      <c r="J38" s="23" t="s">
        <v>159</v>
      </c>
      <c r="K38" s="22">
        <v>10</v>
      </c>
      <c r="L38" s="24">
        <f t="shared" si="0"/>
        <v>0</v>
      </c>
    </row>
    <row r="39" spans="1:12" s="1" customFormat="1" ht="57">
      <c r="A39" s="19">
        <v>35</v>
      </c>
      <c r="B39" s="16" t="s">
        <v>15</v>
      </c>
      <c r="C39" s="16" t="s">
        <v>160</v>
      </c>
      <c r="D39" s="16" t="s">
        <v>161</v>
      </c>
      <c r="E39" s="15" t="s">
        <v>30</v>
      </c>
      <c r="F39" s="15">
        <v>290</v>
      </c>
      <c r="G39" s="16" t="s">
        <v>162</v>
      </c>
      <c r="H39" s="16" t="s">
        <v>163</v>
      </c>
      <c r="I39" s="16" t="s">
        <v>21</v>
      </c>
      <c r="J39" s="16" t="s">
        <v>164</v>
      </c>
      <c r="K39" s="20">
        <v>290</v>
      </c>
      <c r="L39" s="24">
        <f t="shared" si="0"/>
        <v>0</v>
      </c>
    </row>
    <row r="40" spans="1:12" s="1" customFormat="1" ht="45">
      <c r="A40" s="12">
        <v>36</v>
      </c>
      <c r="B40" s="13" t="s">
        <v>15</v>
      </c>
      <c r="C40" s="14" t="s">
        <v>165</v>
      </c>
      <c r="D40" s="14" t="s">
        <v>166</v>
      </c>
      <c r="E40" s="14" t="s">
        <v>18</v>
      </c>
      <c r="F40" s="16">
        <v>19.6</v>
      </c>
      <c r="G40" s="16" t="s">
        <v>167</v>
      </c>
      <c r="H40" s="17" t="s">
        <v>168</v>
      </c>
      <c r="I40" s="17" t="s">
        <v>21</v>
      </c>
      <c r="J40" s="16" t="s">
        <v>169</v>
      </c>
      <c r="K40" s="20">
        <v>19.6</v>
      </c>
      <c r="L40" s="24">
        <v>0</v>
      </c>
    </row>
    <row r="41" spans="1:12" s="1" customFormat="1" ht="22.5">
      <c r="A41" s="12">
        <v>37</v>
      </c>
      <c r="B41" s="21" t="s">
        <v>15</v>
      </c>
      <c r="C41" s="16" t="s">
        <v>170</v>
      </c>
      <c r="D41" s="16" t="s">
        <v>171</v>
      </c>
      <c r="E41" s="10" t="s">
        <v>18</v>
      </c>
      <c r="F41" s="16">
        <v>151</v>
      </c>
      <c r="G41" s="16" t="s">
        <v>172</v>
      </c>
      <c r="H41" s="15" t="s">
        <v>173</v>
      </c>
      <c r="I41" s="15" t="s">
        <v>21</v>
      </c>
      <c r="J41" s="16" t="s">
        <v>174</v>
      </c>
      <c r="K41" s="16">
        <v>151</v>
      </c>
      <c r="L41" s="24">
        <f aca="true" t="shared" si="1" ref="L41:L50">K41-F41</f>
        <v>0</v>
      </c>
    </row>
    <row r="42" spans="1:12" s="1" customFormat="1" ht="22.5">
      <c r="A42" s="12">
        <v>38</v>
      </c>
      <c r="B42" s="21" t="s">
        <v>15</v>
      </c>
      <c r="C42" s="15" t="s">
        <v>175</v>
      </c>
      <c r="D42" s="15" t="s">
        <v>176</v>
      </c>
      <c r="E42" s="10" t="s">
        <v>18</v>
      </c>
      <c r="F42" s="16">
        <v>141</v>
      </c>
      <c r="G42" s="16" t="s">
        <v>172</v>
      </c>
      <c r="H42" s="16" t="s">
        <v>173</v>
      </c>
      <c r="I42" s="16" t="s">
        <v>21</v>
      </c>
      <c r="J42" s="16" t="s">
        <v>177</v>
      </c>
      <c r="K42" s="16">
        <v>141</v>
      </c>
      <c r="L42" s="24">
        <f t="shared" si="1"/>
        <v>0</v>
      </c>
    </row>
    <row r="43" spans="1:12" s="1" customFormat="1" ht="22.5">
      <c r="A43" s="12">
        <v>39</v>
      </c>
      <c r="B43" s="21" t="s">
        <v>15</v>
      </c>
      <c r="C43" s="15" t="s">
        <v>178</v>
      </c>
      <c r="D43" s="15" t="s">
        <v>179</v>
      </c>
      <c r="E43" s="10" t="s">
        <v>18</v>
      </c>
      <c r="F43" s="16">
        <v>151</v>
      </c>
      <c r="G43" s="16" t="s">
        <v>172</v>
      </c>
      <c r="H43" s="16" t="s">
        <v>173</v>
      </c>
      <c r="I43" s="16" t="s">
        <v>21</v>
      </c>
      <c r="J43" s="16" t="s">
        <v>180</v>
      </c>
      <c r="K43" s="16">
        <v>151</v>
      </c>
      <c r="L43" s="24">
        <f t="shared" si="1"/>
        <v>0</v>
      </c>
    </row>
    <row r="44" spans="1:12" s="1" customFormat="1" ht="22.5">
      <c r="A44" s="12">
        <v>40</v>
      </c>
      <c r="B44" s="21" t="s">
        <v>15</v>
      </c>
      <c r="C44" s="15" t="s">
        <v>181</v>
      </c>
      <c r="D44" s="15" t="s">
        <v>182</v>
      </c>
      <c r="E44" s="10" t="s">
        <v>18</v>
      </c>
      <c r="F44" s="16">
        <v>138</v>
      </c>
      <c r="G44" s="16" t="s">
        <v>172</v>
      </c>
      <c r="H44" s="16" t="s">
        <v>173</v>
      </c>
      <c r="I44" s="16" t="s">
        <v>21</v>
      </c>
      <c r="J44" s="16" t="s">
        <v>183</v>
      </c>
      <c r="K44" s="16">
        <v>138</v>
      </c>
      <c r="L44" s="24">
        <f t="shared" si="1"/>
        <v>0</v>
      </c>
    </row>
    <row r="45" spans="1:12" s="1" customFormat="1" ht="22.5">
      <c r="A45" s="12">
        <v>41</v>
      </c>
      <c r="B45" s="21" t="s">
        <v>15</v>
      </c>
      <c r="C45" s="15" t="s">
        <v>184</v>
      </c>
      <c r="D45" s="15" t="s">
        <v>185</v>
      </c>
      <c r="E45" s="10" t="s">
        <v>18</v>
      </c>
      <c r="F45" s="16">
        <v>249</v>
      </c>
      <c r="G45" s="16" t="s">
        <v>172</v>
      </c>
      <c r="H45" s="16" t="s">
        <v>173</v>
      </c>
      <c r="I45" s="16" t="s">
        <v>21</v>
      </c>
      <c r="J45" s="16" t="s">
        <v>186</v>
      </c>
      <c r="K45" s="16">
        <v>249</v>
      </c>
      <c r="L45" s="24">
        <f t="shared" si="1"/>
        <v>0</v>
      </c>
    </row>
    <row r="46" spans="1:12" s="1" customFormat="1" ht="22.5">
      <c r="A46" s="12">
        <v>42</v>
      </c>
      <c r="B46" s="21" t="s">
        <v>15</v>
      </c>
      <c r="C46" s="15" t="s">
        <v>187</v>
      </c>
      <c r="D46" s="15" t="s">
        <v>188</v>
      </c>
      <c r="E46" s="10" t="s">
        <v>18</v>
      </c>
      <c r="F46" s="16">
        <v>203</v>
      </c>
      <c r="G46" s="16" t="s">
        <v>172</v>
      </c>
      <c r="H46" s="16" t="s">
        <v>173</v>
      </c>
      <c r="I46" s="16" t="s">
        <v>21</v>
      </c>
      <c r="J46" s="16" t="s">
        <v>189</v>
      </c>
      <c r="K46" s="16">
        <v>203</v>
      </c>
      <c r="L46" s="24">
        <f t="shared" si="1"/>
        <v>0</v>
      </c>
    </row>
    <row r="47" spans="1:12" s="1" customFormat="1" ht="22.5">
      <c r="A47" s="12">
        <v>43</v>
      </c>
      <c r="B47" s="21" t="s">
        <v>15</v>
      </c>
      <c r="C47" s="15" t="s">
        <v>190</v>
      </c>
      <c r="D47" s="15" t="s">
        <v>191</v>
      </c>
      <c r="E47" s="10" t="s">
        <v>18</v>
      </c>
      <c r="F47" s="16">
        <v>177</v>
      </c>
      <c r="G47" s="16" t="s">
        <v>172</v>
      </c>
      <c r="H47" s="16" t="s">
        <v>173</v>
      </c>
      <c r="I47" s="16" t="s">
        <v>21</v>
      </c>
      <c r="J47" s="16" t="s">
        <v>192</v>
      </c>
      <c r="K47" s="16">
        <v>177</v>
      </c>
      <c r="L47" s="24">
        <f t="shared" si="1"/>
        <v>0</v>
      </c>
    </row>
    <row r="48" spans="1:12" s="1" customFormat="1" ht="67.5">
      <c r="A48" s="12">
        <v>44</v>
      </c>
      <c r="B48" s="16" t="s">
        <v>193</v>
      </c>
      <c r="C48" s="15" t="s">
        <v>194</v>
      </c>
      <c r="D48" s="16" t="s">
        <v>195</v>
      </c>
      <c r="E48" s="16" t="s">
        <v>18</v>
      </c>
      <c r="F48" s="16">
        <v>150</v>
      </c>
      <c r="G48" s="15" t="s">
        <v>196</v>
      </c>
      <c r="H48" s="16" t="s">
        <v>56</v>
      </c>
      <c r="I48" s="16" t="s">
        <v>197</v>
      </c>
      <c r="J48" s="29" t="s">
        <v>198</v>
      </c>
      <c r="K48" s="24">
        <v>21.0889</v>
      </c>
      <c r="L48" s="24">
        <f t="shared" si="1"/>
        <v>-128.9111</v>
      </c>
    </row>
    <row r="49" spans="1:12" s="1" customFormat="1" ht="22.5">
      <c r="A49" s="12">
        <v>45</v>
      </c>
      <c r="B49" s="15" t="s">
        <v>199</v>
      </c>
      <c r="C49" s="15" t="s">
        <v>200</v>
      </c>
      <c r="D49" s="16" t="s">
        <v>195</v>
      </c>
      <c r="E49" s="16" t="s">
        <v>18</v>
      </c>
      <c r="F49" s="16">
        <v>968</v>
      </c>
      <c r="G49" s="15" t="s">
        <v>201</v>
      </c>
      <c r="H49" s="16" t="s">
        <v>56</v>
      </c>
      <c r="I49" s="16" t="s">
        <v>56</v>
      </c>
      <c r="J49" s="24" t="s">
        <v>202</v>
      </c>
      <c r="K49" s="24">
        <v>0</v>
      </c>
      <c r="L49" s="24">
        <f t="shared" si="1"/>
        <v>-968</v>
      </c>
    </row>
    <row r="50" spans="1:12" s="1" customFormat="1" ht="33.75">
      <c r="A50" s="12">
        <v>46</v>
      </c>
      <c r="B50" s="16" t="s">
        <v>203</v>
      </c>
      <c r="C50" s="16" t="s">
        <v>204</v>
      </c>
      <c r="D50" s="16" t="s">
        <v>195</v>
      </c>
      <c r="E50" s="16" t="s">
        <v>18</v>
      </c>
      <c r="F50" s="16">
        <f>1780-80.1</f>
        <v>1699.9</v>
      </c>
      <c r="G50" s="16" t="s">
        <v>204</v>
      </c>
      <c r="H50" s="16" t="s">
        <v>205</v>
      </c>
      <c r="I50" s="16" t="s">
        <v>206</v>
      </c>
      <c r="J50" s="16" t="s">
        <v>204</v>
      </c>
      <c r="K50" s="20">
        <v>1680</v>
      </c>
      <c r="L50" s="24">
        <f t="shared" si="1"/>
        <v>-19.90000000000009</v>
      </c>
    </row>
    <row r="51" spans="1:12" s="1" customFormat="1" ht="30" customHeight="1">
      <c r="A51" s="12" t="s">
        <v>207</v>
      </c>
      <c r="B51" s="16"/>
      <c r="C51" s="16"/>
      <c r="D51" s="16"/>
      <c r="E51" s="16"/>
      <c r="F51" s="24">
        <f>SUM(F5:F50)</f>
        <v>5931.5560000000005</v>
      </c>
      <c r="G51" s="16"/>
      <c r="H51" s="15"/>
      <c r="I51" s="15"/>
      <c r="J51" s="15"/>
      <c r="K51" s="24">
        <f>SUM(K5:K50)</f>
        <v>4792.9149</v>
      </c>
      <c r="L51" s="24">
        <f>SUM(L5:L50)</f>
        <v>-1138.6411</v>
      </c>
    </row>
  </sheetData>
  <sheetProtection/>
  <mergeCells count="4">
    <mergeCell ref="A1:B1"/>
    <mergeCell ref="A2:L2"/>
    <mergeCell ref="A3:C3"/>
    <mergeCell ref="H3:L3"/>
  </mergeCells>
  <conditionalFormatting sqref="C28">
    <cfRule type="expression" priority="18" dxfId="0" stopIfTrue="1">
      <formula>AND(COUNTIF($C$28,C28)&gt;1,NOT(ISBLANK(C28)))</formula>
    </cfRule>
  </conditionalFormatting>
  <conditionalFormatting sqref="C29">
    <cfRule type="expression" priority="17" dxfId="0" stopIfTrue="1">
      <formula>AND(COUNTIF($C$29,C29)&gt;1,NOT(ISBLANK(C29)))</formula>
    </cfRule>
  </conditionalFormatting>
  <conditionalFormatting sqref="C39">
    <cfRule type="expression" priority="14" dxfId="0" stopIfTrue="1">
      <formula>AND(COUNTIF(#REF!,C39)+COUNTIF(#REF!,C39)+COUNTIF(#REF!,C39)+COUNTIF(#REF!,C39)+COUNTIF(#REF!,C39)+COUNTIF(#REF!,C39)+COUNTIF(#REF!,C39)&gt;1,NOT(ISBLANK(C39)))</formula>
    </cfRule>
  </conditionalFormatting>
  <conditionalFormatting sqref="C50">
    <cfRule type="expression" priority="15" dxfId="0" stopIfTrue="1">
      <formula>AND(COUNTIF($C$50,C50)&gt;1,NOT(ISBLANK(C50)))</formula>
    </cfRule>
  </conditionalFormatting>
  <conditionalFormatting sqref="C16:C18">
    <cfRule type="expression" priority="22" dxfId="0" stopIfTrue="1">
      <formula>AND(COUNTIF($C$16:$C$18,C16)&gt;1,NOT(ISBLANK(C16)))</formula>
    </cfRule>
  </conditionalFormatting>
  <conditionalFormatting sqref="C23:C27">
    <cfRule type="expression" priority="19" dxfId="0" stopIfTrue="1">
      <formula>AND(COUNTIF($C$23:$C$27,C23)&gt;1,NOT(ISBLANK(C23)))</formula>
    </cfRule>
  </conditionalFormatting>
  <conditionalFormatting sqref="C30:C34">
    <cfRule type="expression" priority="20" dxfId="0" stopIfTrue="1">
      <formula>AND(COUNTIF($C$30:$C$34,C30)&gt;1,NOT(ISBLANK(C30)))</formula>
    </cfRule>
  </conditionalFormatting>
  <conditionalFormatting sqref="C37:C38">
    <cfRule type="expression" priority="21" dxfId="0" stopIfTrue="1">
      <formula>AND(COUNTIF($C$37:$C$38,C37)&gt;1,NOT(ISBLANK(C37)))</formula>
    </cfRule>
  </conditionalFormatting>
  <conditionalFormatting sqref="C42:C47">
    <cfRule type="expression" priority="16" dxfId="0" stopIfTrue="1">
      <formula>AND(COUNTIF($C$42:$C$47,C42)&gt;1,NOT(ISBLANK(C42)))</formula>
    </cfRule>
  </conditionalFormatting>
  <printOptions horizontalCentered="1"/>
  <pageMargins left="0.23999999999999996" right="0.23999999999999996" top="0.39" bottom="0.39" header="0.39" footer="0.3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nkczjj</dc:creator>
  <cp:keywords/>
  <dc:description/>
  <cp:lastModifiedBy>赖超</cp:lastModifiedBy>
  <dcterms:created xsi:type="dcterms:W3CDTF">2018-08-27T07:50:29Z</dcterms:created>
  <dcterms:modified xsi:type="dcterms:W3CDTF">2020-08-26T07:09:35Z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