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65" windowHeight="12780" tabRatio="944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9">#N/A</definedName>
    <definedName name="_xlnm.Print_Area" localSheetId="1">#N/A</definedName>
    <definedName name="_xlnm.Print_Area" localSheetId="10">#N/A</definedName>
    <definedName name="_xlnm.Print_Area" localSheetId="8">#N/A</definedName>
  </definedNames>
  <calcPr fullCalcOnLoad="1"/>
</workbook>
</file>

<file path=xl/sharedStrings.xml><?xml version="1.0" encoding="utf-8"?>
<sst xmlns="http://schemas.openxmlformats.org/spreadsheetml/2006/main" count="287" uniqueCount="167">
  <si>
    <t>2017年部门预算表</t>
  </si>
  <si>
    <t>部门名称：</t>
  </si>
  <si>
    <t>南康区供销合作社联合社</t>
  </si>
  <si>
    <t>总计(合计)</t>
  </si>
  <si>
    <t>编制日期：</t>
  </si>
  <si>
    <t>编制单位：</t>
  </si>
  <si>
    <t xml:space="preserve">   南康区供销合作社联合社</t>
  </si>
  <si>
    <t>单位负责人签章：</t>
  </si>
  <si>
    <t>财务负责人签章：</t>
  </si>
  <si>
    <t>制表人签章：</t>
  </si>
  <si>
    <t>收支预算总表</t>
  </si>
  <si>
    <t>填报单位：供销社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</si>
  <si>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</si>
  <si>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</si>
  <si>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</si>
  <si>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</si>
  <si>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</si>
  <si>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</si>
  <si>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</si>
  <si>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</si>
  <si>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</si>
  <si>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</si>
  <si>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</si>
  <si>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</si>
  <si>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</si>
  <si>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</si>
  <si>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</si>
  <si>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</si>
  <si>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</si>
  <si>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</si>
  <si>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</si>
  <si>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</si>
  <si>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</si>
  <si>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</si>
  <si>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</si>
  <si>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</si>
  <si>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</si>
  <si>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部门收入总表</t>
  </si>
  <si>
    <t>功能科目编码</t>
  </si>
  <si>
    <t>功能课目名称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</si>
  <si>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</si>
  <si>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</si>
  <si>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</si>
  <si>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</si>
  <si>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</si>
  <si>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</si>
  <si>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</si>
  <si>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</si>
  <si>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</si>
  <si>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</si>
  <si>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</si>
  <si>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</si>
  <si>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</si>
  <si>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</si>
  <si>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</si>
  <si>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社会保障和就业支出</t>
  </si>
  <si>
    <t xml:space="preserve">  行政事业单位离退休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</si>
  <si>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</si>
  <si>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</si>
  <si>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</si>
  <si>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</si>
  <si>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 xml:space="preserve">  抚恤</t>
  </si>
  <si>
    <t>2080802</t>
  </si>
  <si>
    <t xml:space="preserve">    伤残抚恤</t>
  </si>
  <si>
    <t xml:space="preserve">  财政对其他社会保险基金的补助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</si>
  <si>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</si>
  <si>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</si>
  <si>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</si>
  <si>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</si>
  <si>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医疗卫生与计划生育支出</t>
  </si>
  <si>
    <t xml:space="preserve">  财政对基本医疗保险基金的补助</t>
  </si>
  <si>
    <t>2101201</t>
  </si>
  <si>
    <t xml:space="preserve">    财政对城镇职工基本医疗保险基金的补助</t>
  </si>
  <si>
    <t>商业服务业等支出</t>
  </si>
  <si>
    <t xml:space="preserve">  商业流通事务</t>
  </si>
  <si>
    <t>2160201</t>
  </si>
  <si>
    <t xml:space="preserve">    行政运行（商业流通事务）</t>
  </si>
  <si>
    <t>2160299</t>
  </si>
  <si>
    <t xml:space="preserve">    其他商业流通事务支出</t>
  </si>
  <si>
    <t>援助其他地区支出</t>
  </si>
  <si>
    <t xml:space="preserve">  其他支出（援助其他地区支出）</t>
  </si>
  <si>
    <t>21999</t>
  </si>
  <si>
    <t xml:space="preserve">    其他支出（援助其他地区支出）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</si>
  <si>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</si>
  <si>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</si>
  <si>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</si>
  <si>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</si>
  <si>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</si>
  <si>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</si>
  <si>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</si>
  <si>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</si>
  <si>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</si>
  <si>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208</t>
  </si>
  <si>
    <t xml:space="preserve">  05</t>
  </si>
  <si>
    <t xml:space="preserve">    2080502</t>
  </si>
  <si>
    <t xml:space="preserve">    2080505</t>
  </si>
  <si>
    <t xml:space="preserve">  08</t>
  </si>
  <si>
    <t xml:space="preserve">    2080802</t>
  </si>
  <si>
    <t xml:space="preserve">  27</t>
  </si>
  <si>
    <t xml:space="preserve">    2082702</t>
  </si>
  <si>
    <t xml:space="preserve">    2082703</t>
  </si>
  <si>
    <t>210</t>
  </si>
  <si>
    <t xml:space="preserve">  12</t>
  </si>
  <si>
    <t xml:space="preserve">    2101201</t>
  </si>
  <si>
    <t>216</t>
  </si>
  <si>
    <t xml:space="preserve">  02</t>
  </si>
  <si>
    <t xml:space="preserve">    2160201</t>
  </si>
  <si>
    <t xml:space="preserve">    2160299</t>
  </si>
  <si>
    <t>219</t>
  </si>
  <si>
    <t xml:space="preserve">  99</t>
  </si>
  <si>
    <t xml:space="preserve">    21999</t>
  </si>
  <si>
    <t>财政拨款收支总表</t>
  </si>
  <si>
    <t>一般公共预算支出</t>
  </si>
  <si>
    <t>政府性基金预算支出</t>
  </si>
  <si>
    <t>一、财政拨款收入</t>
  </si>
  <si>
    <t>一、本年支出</t>
  </si>
  <si>
    <t>0</t>
  </si>
  <si>
    <t>一般公共预算支出表</t>
  </si>
  <si>
    <t>2017年预算数</t>
  </si>
  <si>
    <t>一般公共预算基本支出表</t>
  </si>
  <si>
    <t>支出经济分类科目</t>
  </si>
  <si>
    <t>2017年基本支出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</si>
  <si>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</si>
  <si>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</si>
  <si>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</si>
  <si>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</si>
  <si>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</si>
  <si>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</si>
  <si>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30130103</t>
  </si>
  <si>
    <t xml:space="preserve">  奖金</t>
  </si>
  <si>
    <t xml:space="preserve">  3013010403</t>
  </si>
  <si>
    <t xml:space="preserve">  医疗保险</t>
  </si>
  <si>
    <t xml:space="preserve">  3013010404</t>
  </si>
  <si>
    <t xml:space="preserve">  工伤保险</t>
  </si>
  <si>
    <t xml:space="preserve">  3013010405</t>
  </si>
  <si>
    <t xml:space="preserve">  生育保险</t>
  </si>
  <si>
    <t xml:space="preserve">  3013010701</t>
  </si>
  <si>
    <t xml:space="preserve">  事业单位绩效工资</t>
  </si>
  <si>
    <t xml:space="preserve">  30130108</t>
  </si>
  <si>
    <t xml:space="preserve">  机关事业养老保险缴费</t>
  </si>
  <si>
    <t>302</t>
  </si>
  <si>
    <t>商品和服务支出</t>
  </si>
  <si>
    <t xml:space="preserve">  30130201</t>
  </si>
  <si>
    <t xml:space="preserve">  办公费</t>
  </si>
  <si>
    <t xml:space="preserve">  30130207</t>
  </si>
  <si>
    <t xml:space="preserve">  邮电费</t>
  </si>
  <si>
    <t xml:space="preserve">  30130217</t>
  </si>
  <si>
    <t xml:space="preserve">  公务接待费</t>
  </si>
  <si>
    <t>303</t>
  </si>
  <si>
    <t>对个人和家庭的补助</t>
  </si>
  <si>
    <t xml:space="preserve">  30130305</t>
  </si>
  <si>
    <t xml:space="preserve">  生活补助</t>
  </si>
  <si>
    <t>一般公共预算'三公'经费支出表</t>
  </si>
  <si>
    <t>填报单位:供销社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</si>
  <si>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</si>
  <si>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</si>
  <si>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</si>
  <si>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</si>
  <si>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</si>
  <si>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</si>
  <si>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 xml:space="preserve">  411001</t>
  </si>
  <si>
    <t xml:space="preserve">  供销社</t>
  </si>
  <si>
    <t>政府性基金预算支出表</t>
  </si>
  <si>
    <t/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</si>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</sst>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  <numFmt numFmtId="180" formatCode="#,##0.0000"/>
  </numFmts>
  <fonts count="52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5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7" fontId="25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178" fontId="2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7" xfId="0" applyNumberFormat="1" applyFont="1" applyFill="1" applyBorder="1" applyAlignment="1" applyProtection="1">
      <alignment horizontal="center" vertical="center" wrapText="1"/>
      <protection/>
    </xf>
    <xf numFmtId="37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horizontal="centerContinuous" vertical="center"/>
    </xf>
    <xf numFmtId="3" fontId="2" fillId="0" borderId="10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180" fontId="0" fillId="33" borderId="0" xfId="0" applyNumberFormat="1" applyFont="1" applyFill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2" fillId="0" borderId="14" xfId="0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vertical="center"/>
    </xf>
    <xf numFmtId="3" fontId="2" fillId="0" borderId="15" xfId="0" applyNumberFormat="1" applyFont="1" applyFill="1" applyBorder="1" applyAlignment="1" applyProtection="1">
      <alignment horizontal="righ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left" vertical="center"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4" fontId="2" fillId="0" borderId="13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 horizontal="right" vertical="center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5" fillId="0" borderId="0" xfId="0" applyNumberFormat="1" applyFont="1" applyFill="1" applyAlignment="1" applyProtection="1">
      <alignment horizontal="right"/>
      <protection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57" fontId="8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7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34" borderId="0" xfId="0" applyNumberFormat="1" applyFont="1" applyFill="1" applyAlignment="1" applyProtection="1">
      <alignment horizontal="centerContinuous"/>
      <protection/>
    </xf>
    <xf numFmtId="0" fontId="10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3" fontId="11" fillId="0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showZeros="0" workbookViewId="0" topLeftCell="A1">
      <selection activeCell="G7" sqref="G7"/>
    </sheetView>
  </sheetViews>
  <sheetFormatPr defaultColWidth="9.16015625" defaultRowHeight="12.75" customHeight="1"/>
  <sheetData>
    <row r="1" spans="1:21" ht="12.75" customHeight="1">
      <c r="A1" s="102"/>
      <c r="T1" s="4"/>
      <c r="U1" s="121">
        <v>16177956</v>
      </c>
    </row>
    <row r="2" ht="42" customHeight="1">
      <c r="T2" s="4"/>
    </row>
    <row r="3" spans="1:20" ht="61.5" customHeight="1">
      <c r="A3" s="103" t="s">
        <v>0</v>
      </c>
      <c r="B3" s="104"/>
      <c r="C3" s="104"/>
      <c r="D3" s="104"/>
      <c r="E3" s="104"/>
      <c r="F3" s="104"/>
      <c r="G3" s="104"/>
      <c r="H3" s="104"/>
      <c r="I3" s="104"/>
      <c r="J3" s="104"/>
      <c r="K3" s="115"/>
      <c r="L3" s="115"/>
      <c r="M3" s="116"/>
      <c r="N3" s="105"/>
      <c r="O3" s="105"/>
      <c r="P3" s="105"/>
      <c r="S3" s="4"/>
      <c r="T3" s="4"/>
    </row>
    <row r="4" spans="2:19" ht="38.25" customHeight="1">
      <c r="B4" s="105"/>
      <c r="C4" s="105"/>
      <c r="D4" s="105"/>
      <c r="E4" s="105"/>
      <c r="F4" s="106"/>
      <c r="G4" s="106"/>
      <c r="H4" s="105"/>
      <c r="I4" s="105"/>
      <c r="J4" s="116"/>
      <c r="K4" s="116"/>
      <c r="L4" s="116"/>
      <c r="M4" s="116"/>
      <c r="N4" s="105"/>
      <c r="O4" s="105"/>
      <c r="P4" s="105"/>
      <c r="Q4" s="4"/>
      <c r="R4" s="4"/>
      <c r="S4" s="4"/>
    </row>
    <row r="5" spans="1:17" ht="12.75" customHeight="1">
      <c r="A5" s="4"/>
      <c r="B5" s="4"/>
      <c r="F5" s="4"/>
      <c r="G5" s="4"/>
      <c r="J5" s="4"/>
      <c r="K5" s="4"/>
      <c r="L5" s="4"/>
      <c r="Q5" s="4"/>
    </row>
    <row r="6" spans="2:17" ht="25.5" customHeight="1">
      <c r="B6" s="4"/>
      <c r="F6" s="107" t="s">
        <v>1</v>
      </c>
      <c r="G6" s="107"/>
      <c r="H6" s="108" t="s">
        <v>2</v>
      </c>
      <c r="I6" s="117"/>
      <c r="J6" s="117"/>
      <c r="K6" s="118"/>
      <c r="L6" s="117"/>
      <c r="M6" s="118"/>
      <c r="Q6" s="4"/>
    </row>
    <row r="7" spans="2:13" ht="12.75" customHeight="1">
      <c r="B7" s="4"/>
      <c r="C7" s="4"/>
      <c r="F7" s="109"/>
      <c r="G7" s="107"/>
      <c r="H7" s="109"/>
      <c r="I7" s="107"/>
      <c r="J7" s="107"/>
      <c r="K7" s="109"/>
      <c r="L7" s="109"/>
      <c r="M7" s="109"/>
    </row>
    <row r="8" spans="3:13" ht="12.75" customHeight="1">
      <c r="C8" s="4"/>
      <c r="F8" s="109"/>
      <c r="G8" s="107"/>
      <c r="H8" s="109"/>
      <c r="I8" s="107"/>
      <c r="J8" s="107"/>
      <c r="K8" s="109"/>
      <c r="L8" s="109"/>
      <c r="M8" s="109"/>
    </row>
    <row r="9" spans="3:255" ht="12.75" customHeight="1">
      <c r="C9" s="4"/>
      <c r="D9" s="4"/>
      <c r="F9" s="109"/>
      <c r="G9" s="109"/>
      <c r="H9" s="107"/>
      <c r="I9" s="109"/>
      <c r="J9" s="107"/>
      <c r="K9" s="107"/>
      <c r="L9" s="107"/>
      <c r="M9" s="109"/>
      <c r="IS9" s="4"/>
      <c r="IT9" s="4"/>
      <c r="IU9" s="122" t="s">
        <v>3</v>
      </c>
    </row>
    <row r="10" spans="4:255" ht="24.75" customHeight="1">
      <c r="D10" s="4"/>
      <c r="F10" s="110" t="s">
        <v>4</v>
      </c>
      <c r="G10" s="109"/>
      <c r="H10" s="111">
        <v>42736</v>
      </c>
      <c r="I10" s="111"/>
      <c r="J10" s="111"/>
      <c r="K10" s="111"/>
      <c r="L10" s="111"/>
      <c r="M10" s="109"/>
      <c r="IS10" s="4"/>
      <c r="IU10" s="4"/>
    </row>
    <row r="11" spans="6:255" ht="12.75" customHeight="1">
      <c r="F11" s="109"/>
      <c r="G11" s="109"/>
      <c r="H11" s="109"/>
      <c r="I11" s="109"/>
      <c r="J11" s="107"/>
      <c r="K11" s="107"/>
      <c r="L11" s="107"/>
      <c r="M11" s="107"/>
      <c r="IS11" s="4"/>
      <c r="IU11" s="4"/>
    </row>
    <row r="12" spans="6:256" ht="12.75" customHeight="1">
      <c r="F12" s="109"/>
      <c r="G12" s="109"/>
      <c r="H12" s="109"/>
      <c r="I12" s="107"/>
      <c r="J12" s="107"/>
      <c r="K12" s="107"/>
      <c r="L12" s="107"/>
      <c r="M12" s="109"/>
      <c r="IU12" s="4"/>
      <c r="IV12" s="4"/>
    </row>
    <row r="13" spans="6:256" ht="24.75" customHeight="1">
      <c r="F13" s="109" t="s">
        <v>5</v>
      </c>
      <c r="G13" s="109"/>
      <c r="H13" s="112" t="s">
        <v>6</v>
      </c>
      <c r="I13" s="112"/>
      <c r="J13" s="112"/>
      <c r="K13" s="112"/>
      <c r="L13" s="112"/>
      <c r="M13" s="118"/>
      <c r="IV13" s="4"/>
    </row>
    <row r="14" spans="9:256" ht="12.75" customHeight="1">
      <c r="I14" s="4"/>
      <c r="J14" s="4"/>
      <c r="K14" s="4"/>
      <c r="IV14" s="4"/>
    </row>
    <row r="15" spans="9:256" ht="32.25" customHeight="1">
      <c r="I15" s="4"/>
      <c r="K15" s="4"/>
      <c r="IV15" s="4"/>
    </row>
    <row r="16" ht="12.75" customHeight="1">
      <c r="K16" s="4"/>
    </row>
    <row r="17" spans="1:15" ht="31.5" customHeight="1">
      <c r="A17" s="113" t="s">
        <v>7</v>
      </c>
      <c r="B17" s="113"/>
      <c r="C17" s="113"/>
      <c r="D17" s="113"/>
      <c r="E17" s="114"/>
      <c r="F17" s="113"/>
      <c r="G17" s="113" t="s">
        <v>8</v>
      </c>
      <c r="H17" s="113"/>
      <c r="I17" s="114"/>
      <c r="J17" s="113"/>
      <c r="K17" s="113"/>
      <c r="L17" s="113"/>
      <c r="M17" s="113" t="s">
        <v>9</v>
      </c>
      <c r="N17" s="113"/>
      <c r="O17" s="119"/>
    </row>
    <row r="19" ht="16.5" customHeight="1"/>
    <row r="20" ht="12.75" customHeight="1">
      <c r="J20" s="109"/>
    </row>
    <row r="23" ht="30" customHeight="1"/>
    <row r="27" ht="30" customHeight="1">
      <c r="P27" s="120"/>
    </row>
  </sheetData>
  <sheetProtection/>
  <mergeCells count="2">
    <mergeCell ref="H10:L10"/>
    <mergeCell ref="H13:L13"/>
  </mergeCells>
  <printOptions horizontalCentered="1"/>
  <pageMargins left="0.59" right="0.59" top="0.59" bottom="0.59" header="0.5" footer="0.5"/>
  <pageSetup fitToHeight="100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26.66015625" style="0" customWidth="1"/>
    <col min="3" max="3" width="22.1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164</v>
      </c>
      <c r="B2" s="1"/>
    </row>
    <row r="3" ht="17.25" customHeight="1"/>
    <row r="4" spans="1:3" ht="15.75" customHeight="1">
      <c r="A4" s="2" t="s">
        <v>165</v>
      </c>
      <c r="B4" s="3" t="s">
        <v>40</v>
      </c>
      <c r="C4" s="3" t="s">
        <v>31</v>
      </c>
    </row>
    <row r="5" spans="1:3" ht="19.5" customHeight="1">
      <c r="A5" s="2"/>
      <c r="B5" s="3"/>
      <c r="C5" s="3"/>
    </row>
    <row r="6" spans="1:3" ht="22.5" customHeight="1">
      <c r="A6" s="5" t="s">
        <v>54</v>
      </c>
      <c r="B6" s="5">
        <v>1</v>
      </c>
      <c r="C6" s="5">
        <v>2</v>
      </c>
    </row>
    <row r="7" spans="1:6" ht="27.75" customHeight="1">
      <c r="A7" s="7" t="s">
        <v>40</v>
      </c>
      <c r="B7" s="8">
        <v>3446192</v>
      </c>
      <c r="C7" s="9">
        <v>0</v>
      </c>
      <c r="F7" s="4"/>
    </row>
    <row r="8" spans="1:3" ht="27.75" customHeight="1">
      <c r="A8" s="7" t="s">
        <v>55</v>
      </c>
      <c r="B8" s="8">
        <v>189728</v>
      </c>
      <c r="C8" s="9">
        <v>0</v>
      </c>
    </row>
    <row r="9" spans="1:3" ht="27.75" customHeight="1">
      <c r="A9" s="7" t="s">
        <v>69</v>
      </c>
      <c r="B9" s="8">
        <v>107192</v>
      </c>
      <c r="C9" s="9">
        <v>0</v>
      </c>
    </row>
    <row r="10" spans="1:4" ht="27.75" customHeight="1">
      <c r="A10" s="7" t="s">
        <v>73</v>
      </c>
      <c r="B10" s="8">
        <v>3129095</v>
      </c>
      <c r="C10" s="9">
        <v>0</v>
      </c>
      <c r="D10" s="4"/>
    </row>
    <row r="11" spans="1:3" ht="27.75" customHeight="1">
      <c r="A11" s="7" t="s">
        <v>79</v>
      </c>
      <c r="B11" s="8">
        <v>20177</v>
      </c>
      <c r="C11" s="9">
        <v>0</v>
      </c>
    </row>
    <row r="12" ht="27.75" customHeight="1"/>
  </sheetData>
  <sheetProtection/>
  <mergeCells count="3">
    <mergeCell ref="A4:A5"/>
    <mergeCell ref="B4:B5"/>
    <mergeCell ref="C4:C5"/>
  </mergeCells>
  <printOptions horizontalCentered="1"/>
  <pageMargins left="0.39" right="0.39" top="0.59" bottom="0.59" header="0" footer="0"/>
  <pageSetup fitToHeight="100" fitToWidth="1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166</v>
      </c>
      <c r="B2" s="1"/>
      <c r="C2" s="1"/>
      <c r="D2" s="1"/>
    </row>
    <row r="3" ht="17.25" customHeight="1"/>
    <row r="4" spans="1:7" ht="21.75" customHeight="1">
      <c r="A4" s="2" t="s">
        <v>165</v>
      </c>
      <c r="B4" s="3" t="s">
        <v>41</v>
      </c>
      <c r="C4" s="3" t="s">
        <v>112</v>
      </c>
      <c r="D4" s="3" t="s">
        <v>113</v>
      </c>
      <c r="G4" s="4"/>
    </row>
    <row r="5" spans="1:8" ht="47.25" customHeight="1">
      <c r="A5" s="2"/>
      <c r="B5" s="3"/>
      <c r="C5" s="3"/>
      <c r="D5" s="3"/>
      <c r="E5" s="4"/>
      <c r="F5" s="4"/>
      <c r="G5" s="4"/>
      <c r="H5" s="4"/>
    </row>
    <row r="6" spans="1:6" ht="22.5" customHeight="1">
      <c r="A6" s="5" t="s">
        <v>54</v>
      </c>
      <c r="B6" s="5">
        <v>1</v>
      </c>
      <c r="C6" s="6">
        <v>2</v>
      </c>
      <c r="D6" s="5">
        <v>3</v>
      </c>
      <c r="E6" s="4"/>
      <c r="F6" s="4"/>
    </row>
    <row r="7" spans="1:5" ht="27.75" customHeight="1">
      <c r="A7" s="7" t="s">
        <v>40</v>
      </c>
      <c r="B7" s="8">
        <v>1196594</v>
      </c>
      <c r="C7" s="8">
        <v>1196594</v>
      </c>
      <c r="D7" s="9">
        <v>0</v>
      </c>
      <c r="E7" s="4"/>
    </row>
    <row r="8" spans="1:4" ht="27.75" customHeight="1">
      <c r="A8" s="7" t="s">
        <v>55</v>
      </c>
      <c r="B8" s="8">
        <v>146849</v>
      </c>
      <c r="C8" s="8">
        <v>146849</v>
      </c>
      <c r="D8" s="9">
        <v>0</v>
      </c>
    </row>
    <row r="9" spans="1:5" ht="27.75" customHeight="1">
      <c r="A9" s="7" t="s">
        <v>69</v>
      </c>
      <c r="B9" s="8">
        <v>107192</v>
      </c>
      <c r="C9" s="8">
        <v>107192</v>
      </c>
      <c r="D9" s="9">
        <v>0</v>
      </c>
      <c r="E9" s="4"/>
    </row>
    <row r="10" spans="1:8" ht="27.75" customHeight="1">
      <c r="A10" s="7" t="s">
        <v>73</v>
      </c>
      <c r="B10" s="8">
        <v>942553</v>
      </c>
      <c r="C10" s="8">
        <v>942553</v>
      </c>
      <c r="D10" s="9">
        <v>0</v>
      </c>
      <c r="E10" s="4"/>
      <c r="F10" s="4"/>
      <c r="G10" s="4"/>
      <c r="H10" s="4"/>
    </row>
    <row r="11" spans="1:7" ht="27.75" customHeight="1">
      <c r="A11" s="4"/>
      <c r="C11" s="4"/>
      <c r="D11" s="4"/>
      <c r="E11" s="4"/>
      <c r="F11" s="4"/>
      <c r="G11" s="4"/>
    </row>
    <row r="12" spans="3:4" ht="27.75" customHeight="1">
      <c r="C12" s="4"/>
      <c r="D12" s="4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" right="0.39" top="0.59" bottom="0.59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8"/>
  <sheetViews>
    <sheetView showGridLines="0" showZeros="0" workbookViewId="0" topLeftCell="A4">
      <selection activeCell="A17" sqref="A17"/>
    </sheetView>
  </sheetViews>
  <sheetFormatPr defaultColWidth="9.16015625" defaultRowHeight="19.5" customHeight="1"/>
  <cols>
    <col min="1" max="1" width="49.5" style="10" customWidth="1"/>
    <col min="2" max="2" width="24.33203125" style="10" customWidth="1"/>
    <col min="3" max="3" width="54.33203125" style="10" customWidth="1"/>
    <col min="4" max="4" width="25" style="10" customWidth="1"/>
    <col min="5" max="109" width="9.16015625" style="0" customWidth="1"/>
    <col min="110" max="254" width="9.16015625" style="10" customWidth="1"/>
  </cols>
  <sheetData>
    <row r="1" spans="4:109" s="4" customFormat="1" ht="19.5" customHeight="1">
      <c r="D1" s="1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51" t="s">
        <v>10</v>
      </c>
      <c r="B2" s="52"/>
      <c r="C2" s="52"/>
      <c r="D2" s="52"/>
    </row>
    <row r="3" spans="1:4" ht="17.25" customHeight="1">
      <c r="A3" s="13" t="s">
        <v>11</v>
      </c>
      <c r="D3" s="14" t="s">
        <v>12</v>
      </c>
    </row>
    <row r="4" spans="1:4" ht="17.25" customHeight="1">
      <c r="A4" s="53" t="s">
        <v>13</v>
      </c>
      <c r="B4" s="54"/>
      <c r="C4" s="16" t="s">
        <v>14</v>
      </c>
      <c r="D4" s="18"/>
    </row>
    <row r="5" spans="1:4" ht="17.25" customHeight="1">
      <c r="A5" s="19" t="s">
        <v>15</v>
      </c>
      <c r="B5" s="22" t="s">
        <v>16</v>
      </c>
      <c r="C5" s="90" t="s">
        <v>17</v>
      </c>
      <c r="D5" s="90" t="s">
        <v>16</v>
      </c>
    </row>
    <row r="6" spans="1:4" ht="17.25" customHeight="1">
      <c r="A6" s="56" t="s">
        <v>18</v>
      </c>
      <c r="B6" s="57">
        <v>1196594</v>
      </c>
      <c r="C6" s="91" t="str">
        <f>'支出总表（引用）'!A7</f>
        <v>合计</v>
      </c>
      <c r="D6" s="26">
        <f>'支出总表（引用）'!B7</f>
        <v>3446192</v>
      </c>
    </row>
    <row r="7" spans="1:4" ht="17.25" customHeight="1">
      <c r="A7" s="56" t="s">
        <v>19</v>
      </c>
      <c r="B7" s="57">
        <v>1196594</v>
      </c>
      <c r="C7" s="91" t="str">
        <f>'支出总表（引用）'!A8</f>
        <v>社会保障和就业支出</v>
      </c>
      <c r="D7" s="26">
        <f>'支出总表（引用）'!B8</f>
        <v>189728</v>
      </c>
    </row>
    <row r="8" spans="1:4" ht="17.25" customHeight="1">
      <c r="A8" s="56" t="s">
        <v>20</v>
      </c>
      <c r="B8" s="57">
        <v>0</v>
      </c>
      <c r="C8" s="91" t="str">
        <f>'支出总表（引用）'!A9</f>
        <v>医疗卫生与计划生育支出</v>
      </c>
      <c r="D8" s="26">
        <f>'支出总表（引用）'!B9</f>
        <v>107192</v>
      </c>
    </row>
    <row r="9" spans="1:4" ht="17.25" customHeight="1">
      <c r="A9" s="56" t="s">
        <v>21</v>
      </c>
      <c r="B9" s="57">
        <v>0</v>
      </c>
      <c r="C9" s="91" t="str">
        <f>'支出总表（引用）'!A10</f>
        <v>商业服务业等支出</v>
      </c>
      <c r="D9" s="26">
        <f>'支出总表（引用）'!B10</f>
        <v>3129095</v>
      </c>
    </row>
    <row r="10" spans="1:4" ht="17.25" customHeight="1">
      <c r="A10" s="56" t="s">
        <v>22</v>
      </c>
      <c r="B10" s="57">
        <v>0</v>
      </c>
      <c r="C10" s="91" t="str">
        <f>'支出总表（引用）'!A11</f>
        <v>援助其他地区支出</v>
      </c>
      <c r="D10" s="26">
        <f>'支出总表（引用）'!B11</f>
        <v>20177</v>
      </c>
    </row>
    <row r="11" spans="1:4" ht="17.25" customHeight="1">
      <c r="A11" s="56" t="s">
        <v>23</v>
      </c>
      <c r="B11" s="26">
        <v>0</v>
      </c>
      <c r="C11" s="91">
        <f>'支出总表（引用）'!A12</f>
        <v>0</v>
      </c>
      <c r="D11" s="26">
        <f>'支出总表（引用）'!B12</f>
        <v>0</v>
      </c>
    </row>
    <row r="12" spans="1:4" ht="17.25" customHeight="1">
      <c r="A12" s="56" t="s">
        <v>24</v>
      </c>
      <c r="B12" s="92">
        <v>0</v>
      </c>
      <c r="C12" s="91">
        <f>'支出总表（引用）'!A13</f>
        <v>0</v>
      </c>
      <c r="D12" s="26">
        <f>'支出总表（引用）'!B13</f>
        <v>0</v>
      </c>
    </row>
    <row r="13" spans="1:4" ht="17.25" customHeight="1">
      <c r="A13" s="56" t="s">
        <v>25</v>
      </c>
      <c r="B13" s="57">
        <v>380000</v>
      </c>
      <c r="C13" s="91">
        <f>'支出总表（引用）'!A14</f>
        <v>0</v>
      </c>
      <c r="D13" s="26">
        <f>'支出总表（引用）'!B14</f>
        <v>0</v>
      </c>
    </row>
    <row r="14" spans="1:4" ht="17.25" customHeight="1">
      <c r="A14" s="56" t="s">
        <v>26</v>
      </c>
      <c r="B14" s="57">
        <v>0</v>
      </c>
      <c r="C14" s="91">
        <f>'支出总表（引用）'!A15</f>
        <v>0</v>
      </c>
      <c r="D14" s="26">
        <f>'支出总表（引用）'!B15</f>
        <v>0</v>
      </c>
    </row>
    <row r="15" spans="1:4" ht="17.25" customHeight="1">
      <c r="A15" s="56" t="s">
        <v>27</v>
      </c>
      <c r="B15" s="26">
        <v>0</v>
      </c>
      <c r="C15" s="91">
        <f>'支出总表（引用）'!A16</f>
        <v>0</v>
      </c>
      <c r="D15" s="26">
        <f>'支出总表（引用）'!B16</f>
        <v>0</v>
      </c>
    </row>
    <row r="16" spans="1:4" ht="17.25" customHeight="1">
      <c r="A16" s="61"/>
      <c r="B16" s="93"/>
      <c r="C16" s="58">
        <f>'支出总表（引用）'!A17</f>
        <v>0</v>
      </c>
      <c r="D16" s="26">
        <f>'支出总表（引用）'!B17</f>
        <v>0</v>
      </c>
    </row>
    <row r="17" spans="1:4" ht="19.5" customHeight="1">
      <c r="A17" s="61"/>
      <c r="B17" s="94"/>
      <c r="C17" s="58">
        <f>'支出总表（引用）'!A46</f>
        <v>0</v>
      </c>
      <c r="D17" s="26">
        <f>'支出总表（引用）'!B46</f>
        <v>0</v>
      </c>
    </row>
    <row r="18" spans="1:4" ht="19.5" customHeight="1">
      <c r="A18" s="61"/>
      <c r="B18" s="94"/>
      <c r="C18" s="58">
        <f>'支出总表（引用）'!A47</f>
        <v>0</v>
      </c>
      <c r="D18" s="26">
        <f>'支出总表（引用）'!B47</f>
        <v>0</v>
      </c>
    </row>
    <row r="19" spans="1:4" ht="19.5" customHeight="1">
      <c r="A19" s="61"/>
      <c r="B19" s="94"/>
      <c r="C19" s="58">
        <f>'支出总表（引用）'!A48</f>
        <v>0</v>
      </c>
      <c r="D19" s="26">
        <f>'支出总表（引用）'!B48</f>
        <v>0</v>
      </c>
    </row>
    <row r="20" spans="1:4" ht="19.5" customHeight="1">
      <c r="A20" s="61"/>
      <c r="B20" s="94"/>
      <c r="C20" s="58">
        <f>'支出总表（引用）'!A49</f>
        <v>0</v>
      </c>
      <c r="D20" s="26">
        <f>'支出总表（引用）'!B49</f>
        <v>0</v>
      </c>
    </row>
    <row r="21" spans="1:4" ht="17.25" customHeight="1">
      <c r="A21" s="66" t="s">
        <v>28</v>
      </c>
      <c r="B21" s="95">
        <f>SUM(B6,B11,B12,B13,B14,B15)</f>
        <v>1576594</v>
      </c>
      <c r="C21" s="66" t="s">
        <v>29</v>
      </c>
      <c r="D21" s="94">
        <f>'支出总表（引用）'!B7</f>
        <v>3446192</v>
      </c>
    </row>
    <row r="22" spans="1:4" ht="17.25" customHeight="1">
      <c r="A22" s="56" t="s">
        <v>30</v>
      </c>
      <c r="B22" s="57">
        <v>0</v>
      </c>
      <c r="C22" s="96" t="s">
        <v>31</v>
      </c>
      <c r="D22" s="26">
        <f>'支出总表（引用）'!C7</f>
        <v>0</v>
      </c>
    </row>
    <row r="23" spans="1:4" ht="17.25" customHeight="1">
      <c r="A23" s="56" t="s">
        <v>32</v>
      </c>
      <c r="B23" s="97">
        <v>1869598</v>
      </c>
      <c r="C23" s="98"/>
      <c r="D23" s="94"/>
    </row>
    <row r="24" spans="1:4" ht="17.25" customHeight="1">
      <c r="A24" s="56" t="s">
        <v>33</v>
      </c>
      <c r="B24" s="57">
        <v>593555</v>
      </c>
      <c r="C24" s="98"/>
      <c r="D24" s="94"/>
    </row>
    <row r="25" spans="1:4" ht="17.25" customHeight="1">
      <c r="A25" s="56" t="s">
        <v>34</v>
      </c>
      <c r="B25" s="26">
        <v>1276043</v>
      </c>
      <c r="C25" s="98"/>
      <c r="D25" s="94"/>
    </row>
    <row r="26" spans="1:4" ht="17.25" customHeight="1">
      <c r="A26" s="66" t="s">
        <v>35</v>
      </c>
      <c r="B26" s="99">
        <f>SUM(B21,B22,B23)</f>
        <v>3446192</v>
      </c>
      <c r="C26" s="66" t="s">
        <v>36</v>
      </c>
      <c r="D26" s="94">
        <f>SUM(D21,D22)</f>
        <v>3446192</v>
      </c>
    </row>
    <row r="27" spans="1:254" ht="19.5" customHeight="1">
      <c r="A27" s="4"/>
      <c r="B27" s="100"/>
      <c r="C27" s="4"/>
      <c r="D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9.5" customHeight="1">
      <c r="A28" s="4"/>
      <c r="B28" s="100"/>
      <c r="C28"/>
      <c r="D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9.5" customHeight="1">
      <c r="A29" s="4"/>
      <c r="B29" s="100"/>
      <c r="C29"/>
      <c r="D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9.5" customHeight="1">
      <c r="A30"/>
      <c r="B30" s="101"/>
      <c r="C30"/>
      <c r="D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9.5" customHeight="1">
      <c r="A31"/>
      <c r="B31"/>
      <c r="C31"/>
      <c r="D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9.5" customHeight="1">
      <c r="A32"/>
      <c r="B32"/>
      <c r="C32"/>
      <c r="D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9.5" customHeight="1">
      <c r="A33"/>
      <c r="B33"/>
      <c r="C33"/>
      <c r="D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/>
      <c r="B34"/>
      <c r="C34"/>
      <c r="D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9.5" customHeight="1">
      <c r="A35"/>
      <c r="B35"/>
      <c r="C35"/>
      <c r="D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9.5" customHeight="1">
      <c r="A36"/>
      <c r="B36"/>
      <c r="C36"/>
      <c r="D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9.5" customHeight="1">
      <c r="A37"/>
      <c r="B37"/>
      <c r="C37"/>
      <c r="D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9.5" customHeight="1">
      <c r="A38"/>
      <c r="B38"/>
      <c r="C38"/>
      <c r="D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9.5" customHeight="1">
      <c r="A39"/>
      <c r="B39"/>
      <c r="C39"/>
      <c r="D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9.5" customHeight="1">
      <c r="A40"/>
      <c r="B40"/>
      <c r="C40"/>
      <c r="D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/>
      <c r="B41"/>
      <c r="C4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 s="4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>
      <c r="G1" s="4"/>
    </row>
    <row r="2" spans="1:15" ht="29.25" customHeight="1">
      <c r="A2" s="77" t="s">
        <v>37</v>
      </c>
      <c r="B2" s="78"/>
      <c r="C2" s="77"/>
      <c r="D2" s="77"/>
      <c r="E2" s="77"/>
      <c r="F2" s="78"/>
      <c r="G2" s="78"/>
      <c r="H2" s="77"/>
      <c r="I2" s="77"/>
      <c r="J2" s="77"/>
      <c r="K2" s="77"/>
      <c r="L2" s="77"/>
      <c r="M2" s="77"/>
      <c r="N2" s="77"/>
      <c r="O2" s="77"/>
    </row>
    <row r="3" spans="1:15" ht="27.75" customHeight="1">
      <c r="A3" s="4" t="s">
        <v>11</v>
      </c>
      <c r="E3" s="4"/>
      <c r="F3" s="4"/>
      <c r="O3" s="27" t="s">
        <v>12</v>
      </c>
    </row>
    <row r="4" spans="1:15" ht="17.25" customHeight="1">
      <c r="A4" s="3" t="s">
        <v>38</v>
      </c>
      <c r="B4" s="3" t="s">
        <v>39</v>
      </c>
      <c r="C4" s="79" t="s">
        <v>40</v>
      </c>
      <c r="D4" s="80" t="s">
        <v>41</v>
      </c>
      <c r="E4" s="81"/>
      <c r="F4" s="81"/>
      <c r="G4" s="81"/>
      <c r="H4" s="81"/>
      <c r="I4" s="88" t="s">
        <v>42</v>
      </c>
      <c r="J4" s="88" t="s">
        <v>43</v>
      </c>
      <c r="K4" s="88" t="s">
        <v>44</v>
      </c>
      <c r="L4" s="88" t="s">
        <v>45</v>
      </c>
      <c r="M4" s="88" t="s">
        <v>46</v>
      </c>
      <c r="N4" s="88" t="s">
        <v>47</v>
      </c>
      <c r="O4" s="3" t="s">
        <v>48</v>
      </c>
    </row>
    <row r="5" spans="1:15" ht="58.5" customHeight="1">
      <c r="A5" s="3"/>
      <c r="B5" s="3"/>
      <c r="C5" s="82"/>
      <c r="D5" s="83" t="s">
        <v>49</v>
      </c>
      <c r="E5" s="84" t="s">
        <v>50</v>
      </c>
      <c r="F5" s="84" t="s">
        <v>51</v>
      </c>
      <c r="G5" s="84" t="s">
        <v>52</v>
      </c>
      <c r="H5" s="85" t="s">
        <v>53</v>
      </c>
      <c r="I5" s="88"/>
      <c r="J5" s="88"/>
      <c r="K5" s="88"/>
      <c r="L5" s="88"/>
      <c r="M5" s="88"/>
      <c r="N5" s="88"/>
      <c r="O5" s="3"/>
    </row>
    <row r="6" spans="1:15" ht="21" customHeight="1">
      <c r="A6" s="86" t="s">
        <v>54</v>
      </c>
      <c r="B6" s="86" t="s">
        <v>54</v>
      </c>
      <c r="C6" s="87">
        <v>1</v>
      </c>
      <c r="D6" s="5">
        <f aca="true" t="shared" si="0" ref="D6:O6">C6+1</f>
        <v>2</v>
      </c>
      <c r="E6" s="5">
        <f t="shared" si="0"/>
        <v>3</v>
      </c>
      <c r="F6" s="5">
        <f t="shared" si="0"/>
        <v>4</v>
      </c>
      <c r="G6" s="5">
        <f t="shared" si="0"/>
        <v>5</v>
      </c>
      <c r="H6" s="5">
        <f t="shared" si="0"/>
        <v>6</v>
      </c>
      <c r="I6" s="5">
        <f t="shared" si="0"/>
        <v>7</v>
      </c>
      <c r="J6" s="5">
        <f t="shared" si="0"/>
        <v>8</v>
      </c>
      <c r="K6" s="5">
        <f t="shared" si="0"/>
        <v>9</v>
      </c>
      <c r="L6" s="5">
        <f t="shared" si="0"/>
        <v>10</v>
      </c>
      <c r="M6" s="5">
        <f t="shared" si="0"/>
        <v>11</v>
      </c>
      <c r="N6" s="5">
        <f t="shared" si="0"/>
        <v>12</v>
      </c>
      <c r="O6" s="5">
        <f t="shared" si="0"/>
        <v>13</v>
      </c>
    </row>
    <row r="7" spans="1:15" ht="25.5" customHeight="1">
      <c r="A7" s="7"/>
      <c r="B7" s="7" t="s">
        <v>40</v>
      </c>
      <c r="C7" s="40">
        <v>3446192</v>
      </c>
      <c r="D7" s="40">
        <v>1196594</v>
      </c>
      <c r="E7" s="40">
        <v>1196594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1">
        <v>380000</v>
      </c>
      <c r="L7" s="89">
        <v>0</v>
      </c>
      <c r="M7" s="40">
        <v>0</v>
      </c>
      <c r="N7" s="40">
        <v>0</v>
      </c>
      <c r="O7" s="41">
        <v>1869598</v>
      </c>
    </row>
    <row r="8" spans="1:16" ht="25.5" customHeight="1">
      <c r="A8" s="7"/>
      <c r="B8" s="7" t="s">
        <v>55</v>
      </c>
      <c r="C8" s="40">
        <v>189728</v>
      </c>
      <c r="D8" s="40">
        <v>146849</v>
      </c>
      <c r="E8" s="40">
        <v>146849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1">
        <v>0</v>
      </c>
      <c r="L8" s="89">
        <v>0</v>
      </c>
      <c r="M8" s="40">
        <v>0</v>
      </c>
      <c r="N8" s="40">
        <v>0</v>
      </c>
      <c r="O8" s="41">
        <v>42879</v>
      </c>
      <c r="P8" s="4"/>
    </row>
    <row r="9" spans="1:15" ht="25.5" customHeight="1">
      <c r="A9" s="7"/>
      <c r="B9" s="7" t="s">
        <v>56</v>
      </c>
      <c r="C9" s="40">
        <v>143818</v>
      </c>
      <c r="D9" s="40">
        <v>143767</v>
      </c>
      <c r="E9" s="40">
        <v>143767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1">
        <v>0</v>
      </c>
      <c r="L9" s="89">
        <v>0</v>
      </c>
      <c r="M9" s="40">
        <v>0</v>
      </c>
      <c r="N9" s="40">
        <v>0</v>
      </c>
      <c r="O9" s="41">
        <v>51</v>
      </c>
    </row>
    <row r="10" spans="1:15" ht="25.5" customHeight="1">
      <c r="A10" s="7" t="s">
        <v>57</v>
      </c>
      <c r="B10" s="7" t="s">
        <v>58</v>
      </c>
      <c r="C10" s="40">
        <v>51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1">
        <v>0</v>
      </c>
      <c r="L10" s="89">
        <v>0</v>
      </c>
      <c r="M10" s="40">
        <v>0</v>
      </c>
      <c r="N10" s="40">
        <v>0</v>
      </c>
      <c r="O10" s="41">
        <v>51</v>
      </c>
    </row>
    <row r="11" spans="1:15" ht="25.5" customHeight="1">
      <c r="A11" s="7" t="s">
        <v>59</v>
      </c>
      <c r="B11" s="7" t="s">
        <v>60</v>
      </c>
      <c r="C11" s="40">
        <v>143767</v>
      </c>
      <c r="D11" s="40">
        <v>143767</v>
      </c>
      <c r="E11" s="40">
        <v>143767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1">
        <v>0</v>
      </c>
      <c r="L11" s="89">
        <v>0</v>
      </c>
      <c r="M11" s="40">
        <v>0</v>
      </c>
      <c r="N11" s="40">
        <v>0</v>
      </c>
      <c r="O11" s="41">
        <v>0</v>
      </c>
    </row>
    <row r="12" spans="1:15" ht="25.5" customHeight="1">
      <c r="A12" s="7"/>
      <c r="B12" s="7" t="s">
        <v>61</v>
      </c>
      <c r="C12" s="40">
        <v>42828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1">
        <v>0</v>
      </c>
      <c r="L12" s="89">
        <v>0</v>
      </c>
      <c r="M12" s="40">
        <v>0</v>
      </c>
      <c r="N12" s="40">
        <v>0</v>
      </c>
      <c r="O12" s="41">
        <v>42828</v>
      </c>
    </row>
    <row r="13" spans="1:15" ht="25.5" customHeight="1">
      <c r="A13" s="7" t="s">
        <v>62</v>
      </c>
      <c r="B13" s="7" t="s">
        <v>63</v>
      </c>
      <c r="C13" s="40">
        <v>42828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1">
        <v>0</v>
      </c>
      <c r="L13" s="89">
        <v>0</v>
      </c>
      <c r="M13" s="40">
        <v>0</v>
      </c>
      <c r="N13" s="40">
        <v>0</v>
      </c>
      <c r="O13" s="41">
        <v>42828</v>
      </c>
    </row>
    <row r="14" spans="1:15" ht="25.5" customHeight="1">
      <c r="A14" s="7"/>
      <c r="B14" s="7" t="s">
        <v>64</v>
      </c>
      <c r="C14" s="40">
        <v>3082</v>
      </c>
      <c r="D14" s="40">
        <v>3082</v>
      </c>
      <c r="E14" s="40">
        <v>3082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1">
        <v>0</v>
      </c>
      <c r="L14" s="89">
        <v>0</v>
      </c>
      <c r="M14" s="40">
        <v>0</v>
      </c>
      <c r="N14" s="40">
        <v>0</v>
      </c>
      <c r="O14" s="41">
        <v>0</v>
      </c>
    </row>
    <row r="15" spans="1:15" ht="25.5" customHeight="1">
      <c r="A15" s="7" t="s">
        <v>65</v>
      </c>
      <c r="B15" s="7" t="s">
        <v>66</v>
      </c>
      <c r="C15" s="40">
        <v>1370</v>
      </c>
      <c r="D15" s="40">
        <v>1370</v>
      </c>
      <c r="E15" s="40">
        <v>1370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1">
        <v>0</v>
      </c>
      <c r="L15" s="89">
        <v>0</v>
      </c>
      <c r="M15" s="40">
        <v>0</v>
      </c>
      <c r="N15" s="40">
        <v>0</v>
      </c>
      <c r="O15" s="41">
        <v>0</v>
      </c>
    </row>
    <row r="16" spans="1:15" ht="25.5" customHeight="1">
      <c r="A16" s="7" t="s">
        <v>67</v>
      </c>
      <c r="B16" s="7" t="s">
        <v>68</v>
      </c>
      <c r="C16" s="40">
        <v>1712</v>
      </c>
      <c r="D16" s="40">
        <v>1712</v>
      </c>
      <c r="E16" s="40">
        <v>1712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1">
        <v>0</v>
      </c>
      <c r="L16" s="89">
        <v>0</v>
      </c>
      <c r="M16" s="40">
        <v>0</v>
      </c>
      <c r="N16" s="40">
        <v>0</v>
      </c>
      <c r="O16" s="41">
        <v>0</v>
      </c>
    </row>
    <row r="17" spans="1:15" ht="25.5" customHeight="1">
      <c r="A17" s="7"/>
      <c r="B17" s="7" t="s">
        <v>69</v>
      </c>
      <c r="C17" s="40">
        <v>107192</v>
      </c>
      <c r="D17" s="40">
        <v>107192</v>
      </c>
      <c r="E17" s="40">
        <v>107192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1">
        <v>0</v>
      </c>
      <c r="L17" s="89">
        <v>0</v>
      </c>
      <c r="M17" s="40">
        <v>0</v>
      </c>
      <c r="N17" s="40">
        <v>0</v>
      </c>
      <c r="O17" s="41">
        <v>0</v>
      </c>
    </row>
    <row r="18" spans="1:15" ht="25.5" customHeight="1">
      <c r="A18" s="7"/>
      <c r="B18" s="7" t="s">
        <v>70</v>
      </c>
      <c r="C18" s="40">
        <v>107192</v>
      </c>
      <c r="D18" s="40">
        <v>107192</v>
      </c>
      <c r="E18" s="40">
        <v>107192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1">
        <v>0</v>
      </c>
      <c r="L18" s="89">
        <v>0</v>
      </c>
      <c r="M18" s="40">
        <v>0</v>
      </c>
      <c r="N18" s="40">
        <v>0</v>
      </c>
      <c r="O18" s="41">
        <v>0</v>
      </c>
    </row>
    <row r="19" spans="1:15" ht="25.5" customHeight="1">
      <c r="A19" s="7" t="s">
        <v>71</v>
      </c>
      <c r="B19" s="7" t="s">
        <v>72</v>
      </c>
      <c r="C19" s="40">
        <v>107192</v>
      </c>
      <c r="D19" s="40">
        <v>107192</v>
      </c>
      <c r="E19" s="40">
        <v>107192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1">
        <v>0</v>
      </c>
      <c r="L19" s="89">
        <v>0</v>
      </c>
      <c r="M19" s="40">
        <v>0</v>
      </c>
      <c r="N19" s="40">
        <v>0</v>
      </c>
      <c r="O19" s="41">
        <v>0</v>
      </c>
    </row>
    <row r="20" spans="1:15" ht="25.5" customHeight="1">
      <c r="A20" s="7"/>
      <c r="B20" s="7" t="s">
        <v>73</v>
      </c>
      <c r="C20" s="40">
        <v>3129095</v>
      </c>
      <c r="D20" s="40">
        <v>942553</v>
      </c>
      <c r="E20" s="40">
        <v>942553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1">
        <v>380000</v>
      </c>
      <c r="L20" s="89">
        <v>0</v>
      </c>
      <c r="M20" s="40">
        <v>0</v>
      </c>
      <c r="N20" s="40">
        <v>0</v>
      </c>
      <c r="O20" s="41">
        <v>1806542</v>
      </c>
    </row>
    <row r="21" spans="1:15" ht="25.5" customHeight="1">
      <c r="A21" s="7"/>
      <c r="B21" s="7" t="s">
        <v>74</v>
      </c>
      <c r="C21" s="40">
        <v>3129095</v>
      </c>
      <c r="D21" s="40">
        <v>942553</v>
      </c>
      <c r="E21" s="40">
        <v>942553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1">
        <v>380000</v>
      </c>
      <c r="L21" s="89">
        <v>0</v>
      </c>
      <c r="M21" s="40">
        <v>0</v>
      </c>
      <c r="N21" s="40">
        <v>0</v>
      </c>
      <c r="O21" s="41">
        <v>1806542</v>
      </c>
    </row>
    <row r="22" spans="1:15" ht="25.5" customHeight="1">
      <c r="A22" s="7" t="s">
        <v>75</v>
      </c>
      <c r="B22" s="7" t="s">
        <v>76</v>
      </c>
      <c r="C22" s="40">
        <v>2711319</v>
      </c>
      <c r="D22" s="40">
        <v>942553</v>
      </c>
      <c r="E22" s="40">
        <v>942553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1">
        <v>380000</v>
      </c>
      <c r="L22" s="89">
        <v>0</v>
      </c>
      <c r="M22" s="40">
        <v>0</v>
      </c>
      <c r="N22" s="40">
        <v>0</v>
      </c>
      <c r="O22" s="41">
        <v>1388766</v>
      </c>
    </row>
    <row r="23" spans="1:15" ht="25.5" customHeight="1">
      <c r="A23" s="7" t="s">
        <v>77</v>
      </c>
      <c r="B23" s="7" t="s">
        <v>78</v>
      </c>
      <c r="C23" s="40">
        <v>417776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1">
        <v>0</v>
      </c>
      <c r="L23" s="89">
        <v>0</v>
      </c>
      <c r="M23" s="40">
        <v>0</v>
      </c>
      <c r="N23" s="40">
        <v>0</v>
      </c>
      <c r="O23" s="41">
        <v>417776</v>
      </c>
    </row>
    <row r="24" spans="1:15" ht="25.5" customHeight="1">
      <c r="A24" s="7"/>
      <c r="B24" s="7" t="s">
        <v>79</v>
      </c>
      <c r="C24" s="40">
        <v>20177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1">
        <v>0</v>
      </c>
      <c r="L24" s="89">
        <v>0</v>
      </c>
      <c r="M24" s="40">
        <v>0</v>
      </c>
      <c r="N24" s="40">
        <v>0</v>
      </c>
      <c r="O24" s="41">
        <v>20177</v>
      </c>
    </row>
    <row r="25" spans="1:15" ht="25.5" customHeight="1">
      <c r="A25" s="7"/>
      <c r="B25" s="7" t="s">
        <v>80</v>
      </c>
      <c r="C25" s="40">
        <v>20177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1">
        <v>0</v>
      </c>
      <c r="L25" s="89">
        <v>0</v>
      </c>
      <c r="M25" s="40">
        <v>0</v>
      </c>
      <c r="N25" s="40">
        <v>0</v>
      </c>
      <c r="O25" s="41">
        <v>20177</v>
      </c>
    </row>
    <row r="26" spans="1:15" ht="25.5" customHeight="1">
      <c r="A26" s="7" t="s">
        <v>81</v>
      </c>
      <c r="B26" s="7" t="s">
        <v>82</v>
      </c>
      <c r="C26" s="40">
        <v>20177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1">
        <v>0</v>
      </c>
      <c r="L26" s="89">
        <v>0</v>
      </c>
      <c r="M26" s="40">
        <v>0</v>
      </c>
      <c r="N26" s="40">
        <v>0</v>
      </c>
      <c r="O26" s="41">
        <v>20177</v>
      </c>
    </row>
  </sheetData>
  <sheetProtection/>
  <mergeCells count="10">
    <mergeCell ref="A4:A5"/>
    <mergeCell ref="B4:B5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" footer="0"/>
  <pageSetup fitToHeight="1" fitToWidth="1" horizontalDpi="600" verticalDpi="600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showZeros="0" workbookViewId="0" topLeftCell="B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43"/>
      <c r="B1" s="43"/>
      <c r="C1" s="43"/>
      <c r="D1" s="43"/>
      <c r="E1" s="43"/>
      <c r="F1" s="43"/>
      <c r="G1" s="43"/>
      <c r="H1" s="45"/>
      <c r="I1" s="43"/>
      <c r="J1" s="43"/>
    </row>
    <row r="2" spans="1:10" ht="29.25" customHeight="1">
      <c r="A2" s="28" t="s">
        <v>83</v>
      </c>
      <c r="B2" s="28"/>
      <c r="C2" s="28"/>
      <c r="D2" s="28"/>
      <c r="E2" s="28"/>
      <c r="F2" s="28"/>
      <c r="G2" s="28"/>
      <c r="H2" s="28"/>
      <c r="I2" s="44"/>
      <c r="J2" s="44"/>
    </row>
    <row r="3" spans="1:10" ht="21" customHeight="1">
      <c r="A3" s="13" t="s">
        <v>11</v>
      </c>
      <c r="B3" s="10"/>
      <c r="C3" s="43"/>
      <c r="D3" s="43"/>
      <c r="E3" s="43"/>
      <c r="F3" s="43"/>
      <c r="G3" s="43"/>
      <c r="H3" s="45" t="s">
        <v>12</v>
      </c>
      <c r="I3" s="43"/>
      <c r="J3" s="43"/>
    </row>
    <row r="4" spans="1:10" ht="21" customHeight="1">
      <c r="A4" s="15" t="s">
        <v>84</v>
      </c>
      <c r="B4" s="15"/>
      <c r="C4" s="69" t="s">
        <v>40</v>
      </c>
      <c r="D4" s="70" t="s">
        <v>85</v>
      </c>
      <c r="E4" s="71" t="s">
        <v>86</v>
      </c>
      <c r="F4" s="72" t="s">
        <v>87</v>
      </c>
      <c r="G4" s="3" t="s">
        <v>88</v>
      </c>
      <c r="H4" s="73" t="s">
        <v>89</v>
      </c>
      <c r="I4" s="43"/>
      <c r="J4" s="43"/>
    </row>
    <row r="5" spans="1:10" ht="21" customHeight="1">
      <c r="A5" s="74" t="s">
        <v>90</v>
      </c>
      <c r="B5" s="19" t="s">
        <v>91</v>
      </c>
      <c r="C5" s="69"/>
      <c r="D5" s="70"/>
      <c r="E5" s="71"/>
      <c r="F5" s="72"/>
      <c r="G5" s="3"/>
      <c r="H5" s="73"/>
      <c r="I5" s="43"/>
      <c r="J5" s="43"/>
    </row>
    <row r="6" spans="1:10" ht="21" customHeight="1">
      <c r="A6" s="46" t="s">
        <v>54</v>
      </c>
      <c r="B6" s="46" t="s">
        <v>54</v>
      </c>
      <c r="C6" s="46">
        <v>1</v>
      </c>
      <c r="D6" s="47">
        <f aca="true" t="shared" si="0" ref="D6:H6">C6+1</f>
        <v>2</v>
      </c>
      <c r="E6" s="47">
        <f t="shared" si="0"/>
        <v>3</v>
      </c>
      <c r="F6" s="47">
        <f t="shared" si="0"/>
        <v>4</v>
      </c>
      <c r="G6" s="47">
        <f t="shared" si="0"/>
        <v>5</v>
      </c>
      <c r="H6" s="47">
        <f t="shared" si="0"/>
        <v>6</v>
      </c>
      <c r="I6" s="43"/>
      <c r="J6" s="43"/>
    </row>
    <row r="7" spans="1:10" ht="18.75" customHeight="1">
      <c r="A7" s="24"/>
      <c r="B7" s="24" t="s">
        <v>40</v>
      </c>
      <c r="C7" s="75">
        <v>3446192</v>
      </c>
      <c r="D7" s="75">
        <v>2053469</v>
      </c>
      <c r="E7" s="75">
        <v>1392723</v>
      </c>
      <c r="F7" s="63">
        <v>0</v>
      </c>
      <c r="G7" s="76">
        <v>0</v>
      </c>
      <c r="H7" s="76">
        <v>0</v>
      </c>
      <c r="I7" s="10"/>
      <c r="J7" s="43"/>
    </row>
    <row r="8" spans="1:10" ht="18.75" customHeight="1">
      <c r="A8" s="24" t="s">
        <v>92</v>
      </c>
      <c r="B8" s="24" t="s">
        <v>55</v>
      </c>
      <c r="C8" s="75">
        <v>189728</v>
      </c>
      <c r="D8" s="75">
        <v>189728</v>
      </c>
      <c r="E8" s="75">
        <v>0</v>
      </c>
      <c r="F8" s="63">
        <v>0</v>
      </c>
      <c r="G8" s="76">
        <v>0</v>
      </c>
      <c r="H8" s="76">
        <v>0</v>
      </c>
      <c r="I8" s="10"/>
      <c r="J8" s="10"/>
    </row>
    <row r="9" spans="1:10" ht="18.75" customHeight="1">
      <c r="A9" s="24" t="s">
        <v>93</v>
      </c>
      <c r="B9" s="24" t="s">
        <v>56</v>
      </c>
      <c r="C9" s="75">
        <v>143818</v>
      </c>
      <c r="D9" s="75">
        <v>143818</v>
      </c>
      <c r="E9" s="75">
        <v>0</v>
      </c>
      <c r="F9" s="63">
        <v>0</v>
      </c>
      <c r="G9" s="76">
        <v>0</v>
      </c>
      <c r="H9" s="76">
        <v>0</v>
      </c>
      <c r="I9" s="10"/>
      <c r="J9" s="10"/>
    </row>
    <row r="10" spans="1:10" ht="18.75" customHeight="1">
      <c r="A10" s="24" t="s">
        <v>94</v>
      </c>
      <c r="B10" s="24" t="s">
        <v>58</v>
      </c>
      <c r="C10" s="75">
        <v>51</v>
      </c>
      <c r="D10" s="75">
        <v>51</v>
      </c>
      <c r="E10" s="75">
        <v>0</v>
      </c>
      <c r="F10" s="63">
        <v>0</v>
      </c>
      <c r="G10" s="76">
        <v>0</v>
      </c>
      <c r="H10" s="76">
        <v>0</v>
      </c>
      <c r="I10" s="10"/>
      <c r="J10" s="43"/>
    </row>
    <row r="11" spans="1:10" ht="18.75" customHeight="1">
      <c r="A11" s="24" t="s">
        <v>95</v>
      </c>
      <c r="B11" s="24" t="s">
        <v>60</v>
      </c>
      <c r="C11" s="75">
        <v>143767</v>
      </c>
      <c r="D11" s="75">
        <v>143767</v>
      </c>
      <c r="E11" s="75">
        <v>0</v>
      </c>
      <c r="F11" s="63">
        <v>0</v>
      </c>
      <c r="G11" s="76">
        <v>0</v>
      </c>
      <c r="H11" s="76">
        <v>0</v>
      </c>
      <c r="I11" s="43"/>
      <c r="J11" s="43"/>
    </row>
    <row r="12" spans="1:10" ht="18.75" customHeight="1">
      <c r="A12" s="24" t="s">
        <v>96</v>
      </c>
      <c r="B12" s="24" t="s">
        <v>61</v>
      </c>
      <c r="C12" s="75">
        <v>42828</v>
      </c>
      <c r="D12" s="75">
        <v>42828</v>
      </c>
      <c r="E12" s="75">
        <v>0</v>
      </c>
      <c r="F12" s="63">
        <v>0</v>
      </c>
      <c r="G12" s="76">
        <v>0</v>
      </c>
      <c r="H12" s="76">
        <v>0</v>
      </c>
      <c r="I12" s="43"/>
      <c r="J12" s="43"/>
    </row>
    <row r="13" spans="1:10" ht="18.75" customHeight="1">
      <c r="A13" s="24" t="s">
        <v>97</v>
      </c>
      <c r="B13" s="24" t="s">
        <v>63</v>
      </c>
      <c r="C13" s="75">
        <v>42828</v>
      </c>
      <c r="D13" s="75">
        <v>42828</v>
      </c>
      <c r="E13" s="75">
        <v>0</v>
      </c>
      <c r="F13" s="63">
        <v>0</v>
      </c>
      <c r="G13" s="76">
        <v>0</v>
      </c>
      <c r="H13" s="76">
        <v>0</v>
      </c>
      <c r="I13" s="43"/>
      <c r="J13" s="43"/>
    </row>
    <row r="14" spans="1:10" ht="18.75" customHeight="1">
      <c r="A14" s="24" t="s">
        <v>98</v>
      </c>
      <c r="B14" s="24" t="s">
        <v>64</v>
      </c>
      <c r="C14" s="75">
        <v>3082</v>
      </c>
      <c r="D14" s="75">
        <v>3082</v>
      </c>
      <c r="E14" s="75">
        <v>0</v>
      </c>
      <c r="F14" s="63">
        <v>0</v>
      </c>
      <c r="G14" s="76">
        <v>0</v>
      </c>
      <c r="H14" s="76">
        <v>0</v>
      </c>
      <c r="I14" s="43"/>
      <c r="J14" s="43"/>
    </row>
    <row r="15" spans="1:10" ht="18.75" customHeight="1">
      <c r="A15" s="24" t="s">
        <v>99</v>
      </c>
      <c r="B15" s="24" t="s">
        <v>66</v>
      </c>
      <c r="C15" s="75">
        <v>1370</v>
      </c>
      <c r="D15" s="75">
        <v>1370</v>
      </c>
      <c r="E15" s="75">
        <v>0</v>
      </c>
      <c r="F15" s="63">
        <v>0</v>
      </c>
      <c r="G15" s="76">
        <v>0</v>
      </c>
      <c r="H15" s="76">
        <v>0</v>
      </c>
      <c r="I15" s="43"/>
      <c r="J15" s="43"/>
    </row>
    <row r="16" spans="1:10" ht="18.75" customHeight="1">
      <c r="A16" s="24" t="s">
        <v>100</v>
      </c>
      <c r="B16" s="24" t="s">
        <v>68</v>
      </c>
      <c r="C16" s="75">
        <v>1712</v>
      </c>
      <c r="D16" s="75">
        <v>1712</v>
      </c>
      <c r="E16" s="75">
        <v>0</v>
      </c>
      <c r="F16" s="63">
        <v>0</v>
      </c>
      <c r="G16" s="76">
        <v>0</v>
      </c>
      <c r="H16" s="76">
        <v>0</v>
      </c>
      <c r="I16" s="43"/>
      <c r="J16" s="43"/>
    </row>
    <row r="17" spans="1:8" ht="18.75" customHeight="1">
      <c r="A17" s="24" t="s">
        <v>101</v>
      </c>
      <c r="B17" s="24" t="s">
        <v>69</v>
      </c>
      <c r="C17" s="75">
        <v>107192</v>
      </c>
      <c r="D17" s="75">
        <v>107192</v>
      </c>
      <c r="E17" s="75">
        <v>0</v>
      </c>
      <c r="F17" s="63">
        <v>0</v>
      </c>
      <c r="G17" s="76">
        <v>0</v>
      </c>
      <c r="H17" s="76">
        <v>0</v>
      </c>
    </row>
    <row r="18" spans="1:10" ht="18.75" customHeight="1">
      <c r="A18" s="24" t="s">
        <v>102</v>
      </c>
      <c r="B18" s="24" t="s">
        <v>70</v>
      </c>
      <c r="C18" s="75">
        <v>107192</v>
      </c>
      <c r="D18" s="75">
        <v>107192</v>
      </c>
      <c r="E18" s="75">
        <v>0</v>
      </c>
      <c r="F18" s="63">
        <v>0</v>
      </c>
      <c r="G18" s="76">
        <v>0</v>
      </c>
      <c r="H18" s="76">
        <v>0</v>
      </c>
      <c r="I18" s="43"/>
      <c r="J18" s="43"/>
    </row>
    <row r="19" spans="1:8" ht="20.25" customHeight="1">
      <c r="A19" s="24" t="s">
        <v>103</v>
      </c>
      <c r="B19" s="24" t="s">
        <v>72</v>
      </c>
      <c r="C19" s="75">
        <v>107192</v>
      </c>
      <c r="D19" s="75">
        <v>107192</v>
      </c>
      <c r="E19" s="75">
        <v>0</v>
      </c>
      <c r="F19" s="63">
        <v>0</v>
      </c>
      <c r="G19" s="76">
        <v>0</v>
      </c>
      <c r="H19" s="76">
        <v>0</v>
      </c>
    </row>
    <row r="20" spans="1:8" ht="18.75" customHeight="1">
      <c r="A20" s="24" t="s">
        <v>104</v>
      </c>
      <c r="B20" s="24" t="s">
        <v>73</v>
      </c>
      <c r="C20" s="75">
        <v>3129095</v>
      </c>
      <c r="D20" s="75">
        <v>1736372</v>
      </c>
      <c r="E20" s="75">
        <v>1392723</v>
      </c>
      <c r="F20" s="63">
        <v>0</v>
      </c>
      <c r="G20" s="76">
        <v>0</v>
      </c>
      <c r="H20" s="76">
        <v>0</v>
      </c>
    </row>
    <row r="21" spans="1:8" ht="18.75" customHeight="1">
      <c r="A21" s="24" t="s">
        <v>105</v>
      </c>
      <c r="B21" s="24" t="s">
        <v>74</v>
      </c>
      <c r="C21" s="75">
        <v>3129095</v>
      </c>
      <c r="D21" s="75">
        <v>1736372</v>
      </c>
      <c r="E21" s="75">
        <v>1392723</v>
      </c>
      <c r="F21" s="63">
        <v>0</v>
      </c>
      <c r="G21" s="76">
        <v>0</v>
      </c>
      <c r="H21" s="76">
        <v>0</v>
      </c>
    </row>
    <row r="22" spans="1:8" ht="18.75" customHeight="1">
      <c r="A22" s="24" t="s">
        <v>106</v>
      </c>
      <c r="B22" s="24" t="s">
        <v>76</v>
      </c>
      <c r="C22" s="75">
        <v>2711319</v>
      </c>
      <c r="D22" s="75">
        <v>1318596</v>
      </c>
      <c r="E22" s="75">
        <v>1392723</v>
      </c>
      <c r="F22" s="63">
        <v>0</v>
      </c>
      <c r="G22" s="76">
        <v>0</v>
      </c>
      <c r="H22" s="76">
        <v>0</v>
      </c>
    </row>
    <row r="23" spans="1:8" ht="18.75" customHeight="1">
      <c r="A23" s="24" t="s">
        <v>107</v>
      </c>
      <c r="B23" s="24" t="s">
        <v>78</v>
      </c>
      <c r="C23" s="75">
        <v>417776</v>
      </c>
      <c r="D23" s="75">
        <v>417776</v>
      </c>
      <c r="E23" s="75">
        <v>0</v>
      </c>
      <c r="F23" s="63">
        <v>0</v>
      </c>
      <c r="G23" s="76">
        <v>0</v>
      </c>
      <c r="H23" s="76">
        <v>0</v>
      </c>
    </row>
    <row r="24" spans="1:8" ht="18.75" customHeight="1">
      <c r="A24" s="24" t="s">
        <v>108</v>
      </c>
      <c r="B24" s="24" t="s">
        <v>79</v>
      </c>
      <c r="C24" s="75">
        <v>20177</v>
      </c>
      <c r="D24" s="75">
        <v>20177</v>
      </c>
      <c r="E24" s="75">
        <v>0</v>
      </c>
      <c r="F24" s="63">
        <v>0</v>
      </c>
      <c r="G24" s="76">
        <v>0</v>
      </c>
      <c r="H24" s="76">
        <v>0</v>
      </c>
    </row>
    <row r="25" spans="1:8" ht="18.75" customHeight="1">
      <c r="A25" s="24" t="s">
        <v>109</v>
      </c>
      <c r="B25" s="24" t="s">
        <v>80</v>
      </c>
      <c r="C25" s="75">
        <v>20177</v>
      </c>
      <c r="D25" s="75">
        <v>20177</v>
      </c>
      <c r="E25" s="75">
        <v>0</v>
      </c>
      <c r="F25" s="63">
        <v>0</v>
      </c>
      <c r="G25" s="76">
        <v>0</v>
      </c>
      <c r="H25" s="76">
        <v>0</v>
      </c>
    </row>
    <row r="26" spans="1:8" ht="18.75" customHeight="1">
      <c r="A26" s="24" t="s">
        <v>110</v>
      </c>
      <c r="B26" s="24" t="s">
        <v>82</v>
      </c>
      <c r="C26" s="75">
        <v>20177</v>
      </c>
      <c r="D26" s="75">
        <v>20177</v>
      </c>
      <c r="E26" s="75">
        <v>0</v>
      </c>
      <c r="F26" s="63">
        <v>0</v>
      </c>
      <c r="G26" s="76">
        <v>0</v>
      </c>
      <c r="H26" s="76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" footer="0"/>
  <pageSetup fitToHeight="1" fitToWidth="1" horizontalDpi="600" verticalDpi="600" orientation="landscape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92"/>
  <sheetViews>
    <sheetView showGridLines="0" showZeros="0" workbookViewId="0" topLeftCell="C1">
      <selection activeCell="C9" sqref="C9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35.83203125" style="0" customWidth="1"/>
    <col min="4" max="4" width="14.5" style="0" customWidth="1"/>
    <col min="5" max="5" width="21.33203125" style="0" customWidth="1"/>
    <col min="6" max="6" width="25" style="0" customWidth="1"/>
    <col min="7" max="7" width="9.16015625" style="0" customWidth="1"/>
  </cols>
  <sheetData>
    <row r="1" spans="1:7" ht="19.5" customHeight="1">
      <c r="A1" s="10"/>
      <c r="B1" s="10"/>
      <c r="C1" s="10"/>
      <c r="D1" s="10"/>
      <c r="E1" s="10"/>
      <c r="F1" s="14"/>
      <c r="G1" s="10"/>
    </row>
    <row r="2" spans="1:7" ht="29.25" customHeight="1">
      <c r="A2" s="51" t="s">
        <v>111</v>
      </c>
      <c r="B2" s="52"/>
      <c r="C2" s="52"/>
      <c r="D2" s="52"/>
      <c r="E2" s="52"/>
      <c r="F2" s="52"/>
      <c r="G2" s="10"/>
    </row>
    <row r="3" spans="1:7" ht="17.25" customHeight="1">
      <c r="A3" s="13" t="s">
        <v>11</v>
      </c>
      <c r="B3" s="10"/>
      <c r="C3" s="10"/>
      <c r="D3" s="10"/>
      <c r="E3" s="10"/>
      <c r="F3" s="14" t="s">
        <v>12</v>
      </c>
      <c r="G3" s="10"/>
    </row>
    <row r="4" spans="1:7" ht="17.25" customHeight="1">
      <c r="A4" s="53" t="s">
        <v>13</v>
      </c>
      <c r="B4" s="54"/>
      <c r="C4" s="15" t="s">
        <v>14</v>
      </c>
      <c r="D4" s="15"/>
      <c r="E4" s="15"/>
      <c r="F4" s="15"/>
      <c r="G4" s="10"/>
    </row>
    <row r="5" spans="1:7" ht="17.25" customHeight="1">
      <c r="A5" s="19" t="s">
        <v>15</v>
      </c>
      <c r="B5" s="22" t="s">
        <v>16</v>
      </c>
      <c r="C5" s="19" t="s">
        <v>17</v>
      </c>
      <c r="D5" s="19" t="s">
        <v>40</v>
      </c>
      <c r="E5" s="55" t="s">
        <v>112</v>
      </c>
      <c r="F5" s="55" t="s">
        <v>113</v>
      </c>
      <c r="G5" s="10"/>
    </row>
    <row r="6" spans="1:7" ht="17.25" customHeight="1">
      <c r="A6" s="56" t="s">
        <v>114</v>
      </c>
      <c r="B6" s="57">
        <v>1196594</v>
      </c>
      <c r="C6" s="58" t="s">
        <v>115</v>
      </c>
      <c r="D6" s="59">
        <f>'财拨总表（引用）'!B7</f>
        <v>1196594</v>
      </c>
      <c r="E6" s="59">
        <f>'财拨总表（引用）'!C7</f>
        <v>1196594</v>
      </c>
      <c r="F6" s="59">
        <f>'财拨总表（引用）'!D7</f>
        <v>0</v>
      </c>
      <c r="G6" s="10"/>
    </row>
    <row r="7" spans="1:7" ht="17.25" customHeight="1">
      <c r="A7" s="56" t="s">
        <v>19</v>
      </c>
      <c r="B7" s="57">
        <v>1196594</v>
      </c>
      <c r="C7" s="58" t="str">
        <f>'财拨总表（引用）'!A8</f>
        <v>社会保障和就业支出</v>
      </c>
      <c r="D7" s="60">
        <f>'财拨总表（引用）'!B8</f>
        <v>146849</v>
      </c>
      <c r="E7" s="60">
        <f>'财拨总表（引用）'!C8</f>
        <v>146849</v>
      </c>
      <c r="F7" s="60">
        <f>'财拨总表（引用）'!D8</f>
        <v>0</v>
      </c>
      <c r="G7" s="10"/>
    </row>
    <row r="8" spans="1:7" ht="17.25" customHeight="1">
      <c r="A8" s="56" t="s">
        <v>20</v>
      </c>
      <c r="B8" s="57">
        <v>0</v>
      </c>
      <c r="C8" s="58" t="str">
        <f>'财拨总表（引用）'!A9</f>
        <v>医疗卫生与计划生育支出</v>
      </c>
      <c r="D8" s="60">
        <f>'财拨总表（引用）'!B9</f>
        <v>107192</v>
      </c>
      <c r="E8" s="60">
        <f>'财拨总表（引用）'!C9</f>
        <v>107192</v>
      </c>
      <c r="F8" s="60">
        <f>'财拨总表（引用）'!D9</f>
        <v>0</v>
      </c>
      <c r="G8" s="10"/>
    </row>
    <row r="9" spans="1:7" ht="17.25" customHeight="1">
      <c r="A9" s="56" t="s">
        <v>21</v>
      </c>
      <c r="B9" s="57">
        <v>0</v>
      </c>
      <c r="C9" s="58" t="str">
        <f>'财拨总表（引用）'!A10</f>
        <v>商业服务业等支出</v>
      </c>
      <c r="D9" s="60">
        <f>'财拨总表（引用）'!B10</f>
        <v>942553</v>
      </c>
      <c r="E9" s="60">
        <f>'财拨总表（引用）'!C10</f>
        <v>942553</v>
      </c>
      <c r="F9" s="60">
        <f>'财拨总表（引用）'!D10</f>
        <v>0</v>
      </c>
      <c r="G9" s="10"/>
    </row>
    <row r="10" spans="1:7" ht="17.25" customHeight="1">
      <c r="A10" s="56" t="s">
        <v>22</v>
      </c>
      <c r="B10" s="26">
        <v>0</v>
      </c>
      <c r="C10" s="58">
        <f>'财拨总表（引用）'!A11</f>
        <v>0</v>
      </c>
      <c r="D10" s="60">
        <f>'财拨总表（引用）'!B11</f>
        <v>0</v>
      </c>
      <c r="E10" s="60">
        <f>'财拨总表（引用）'!C11</f>
        <v>0</v>
      </c>
      <c r="F10" s="60">
        <f>'财拨总表（引用）'!D11</f>
        <v>0</v>
      </c>
      <c r="G10" s="10"/>
    </row>
    <row r="11" spans="1:7" ht="17.25" customHeight="1">
      <c r="A11" s="61"/>
      <c r="B11" s="62"/>
      <c r="C11" s="58">
        <f>'财拨总表（引用）'!A12</f>
        <v>0</v>
      </c>
      <c r="D11" s="60">
        <f>'财拨总表（引用）'!B12</f>
        <v>0</v>
      </c>
      <c r="E11" s="60">
        <f>'财拨总表（引用）'!C12</f>
        <v>0</v>
      </c>
      <c r="F11" s="60">
        <f>'财拨总表（引用）'!D12</f>
        <v>0</v>
      </c>
      <c r="G11" s="10"/>
    </row>
    <row r="12" spans="1:7" ht="17.25" customHeight="1">
      <c r="A12" s="61"/>
      <c r="B12" s="63"/>
      <c r="C12" s="58">
        <f>'财拨总表（引用）'!A13</f>
        <v>0</v>
      </c>
      <c r="D12" s="60">
        <f>'财拨总表（引用）'!B13</f>
        <v>0</v>
      </c>
      <c r="E12" s="60">
        <f>'财拨总表（引用）'!C13</f>
        <v>0</v>
      </c>
      <c r="F12" s="60">
        <f>'财拨总表（引用）'!D13</f>
        <v>0</v>
      </c>
      <c r="G12" s="10"/>
    </row>
    <row r="13" spans="1:7" ht="17.25" customHeight="1">
      <c r="A13" s="61"/>
      <c r="B13" s="63"/>
      <c r="C13" s="58">
        <f>'财拨总表（引用）'!A14</f>
        <v>0</v>
      </c>
      <c r="D13" s="60">
        <f>'财拨总表（引用）'!B14</f>
        <v>0</v>
      </c>
      <c r="E13" s="60">
        <f>'财拨总表（引用）'!C14</f>
        <v>0</v>
      </c>
      <c r="F13" s="60">
        <f>'财拨总表（引用）'!D14</f>
        <v>0</v>
      </c>
      <c r="G13" s="10"/>
    </row>
    <row r="14" spans="1:7" ht="17.25" customHeight="1">
      <c r="A14" s="61"/>
      <c r="B14" s="63"/>
      <c r="C14" s="58">
        <f>'财拨总表（引用）'!A15</f>
        <v>0</v>
      </c>
      <c r="D14" s="60">
        <f>'财拨总表（引用）'!B15</f>
        <v>0</v>
      </c>
      <c r="E14" s="60">
        <f>'财拨总表（引用）'!C15</f>
        <v>0</v>
      </c>
      <c r="F14" s="60">
        <f>'财拨总表（引用）'!D15</f>
        <v>0</v>
      </c>
      <c r="G14" s="10"/>
    </row>
    <row r="15" spans="1:7" ht="17.25" customHeight="1">
      <c r="A15" s="61"/>
      <c r="B15" s="63"/>
      <c r="C15" s="58">
        <f>'财拨总表（引用）'!A16</f>
        <v>0</v>
      </c>
      <c r="D15" s="60">
        <f>'财拨总表（引用）'!B16</f>
        <v>0</v>
      </c>
      <c r="E15" s="60">
        <f>'财拨总表（引用）'!C16</f>
        <v>0</v>
      </c>
      <c r="F15" s="60">
        <f>'财拨总表（引用）'!D16</f>
        <v>0</v>
      </c>
      <c r="G15" s="10"/>
    </row>
    <row r="16" spans="1:7" ht="19.5" customHeight="1">
      <c r="A16" s="61"/>
      <c r="B16" s="64"/>
      <c r="C16" s="58">
        <f>'财拨总表（引用）'!A47</f>
        <v>0</v>
      </c>
      <c r="D16" s="60">
        <f>'财拨总表（引用）'!B47</f>
        <v>0</v>
      </c>
      <c r="E16" s="60">
        <f>'财拨总表（引用）'!C47</f>
        <v>0</v>
      </c>
      <c r="F16" s="60">
        <f>'财拨总表（引用）'!D47</f>
        <v>0</v>
      </c>
      <c r="G16" s="10"/>
    </row>
    <row r="17" spans="1:7" ht="19.5" customHeight="1">
      <c r="A17" s="61"/>
      <c r="B17" s="64"/>
      <c r="C17" s="58">
        <f>'财拨总表（引用）'!A48</f>
        <v>0</v>
      </c>
      <c r="D17" s="60">
        <f>'财拨总表（引用）'!B48</f>
        <v>0</v>
      </c>
      <c r="E17" s="60">
        <f>'财拨总表（引用）'!C48</f>
        <v>0</v>
      </c>
      <c r="F17" s="60">
        <f>'财拨总表（引用）'!D48</f>
        <v>0</v>
      </c>
      <c r="G17" s="10"/>
    </row>
    <row r="18" spans="1:7" ht="19.5" customHeight="1">
      <c r="A18" s="61"/>
      <c r="B18" s="64"/>
      <c r="C18" s="58">
        <f>'财拨总表（引用）'!A49</f>
        <v>0</v>
      </c>
      <c r="D18" s="60">
        <f>'财拨总表（引用）'!B49</f>
        <v>0</v>
      </c>
      <c r="E18" s="60">
        <f>'财拨总表（引用）'!C49</f>
        <v>0</v>
      </c>
      <c r="F18" s="60">
        <f>'财拨总表（引用）'!D49</f>
        <v>0</v>
      </c>
      <c r="G18" s="10"/>
    </row>
    <row r="19" spans="1:7" ht="17.25" customHeight="1">
      <c r="A19" s="61"/>
      <c r="B19" s="64"/>
      <c r="C19" s="58"/>
      <c r="D19" s="60"/>
      <c r="E19" s="60"/>
      <c r="F19" s="26"/>
      <c r="G19" s="10"/>
    </row>
    <row r="20" spans="2:7" ht="17.25" customHeight="1">
      <c r="B20" s="63"/>
      <c r="C20" s="58"/>
      <c r="D20" s="60"/>
      <c r="E20" s="60"/>
      <c r="F20" s="26"/>
      <c r="G20" s="10"/>
    </row>
    <row r="21" spans="1:7" ht="17.25" customHeight="1">
      <c r="A21" s="61"/>
      <c r="B21" s="65"/>
      <c r="C21" s="58"/>
      <c r="D21" s="60"/>
      <c r="E21" s="60"/>
      <c r="F21" s="26"/>
      <c r="G21" s="10"/>
    </row>
    <row r="22" spans="1:7" ht="17.25" customHeight="1">
      <c r="A22" s="61"/>
      <c r="B22" s="63"/>
      <c r="C22" s="58"/>
      <c r="D22" s="60"/>
      <c r="E22" s="60"/>
      <c r="F22" s="26"/>
      <c r="G22" s="10"/>
    </row>
    <row r="23" spans="1:7" ht="17.25" customHeight="1">
      <c r="A23" s="61"/>
      <c r="B23" s="63"/>
      <c r="C23" s="58"/>
      <c r="D23" s="60"/>
      <c r="E23" s="60"/>
      <c r="F23" s="26"/>
      <c r="G23" s="10"/>
    </row>
    <row r="24" spans="1:7" ht="17.25" customHeight="1">
      <c r="A24" s="66" t="s">
        <v>35</v>
      </c>
      <c r="B24" s="67">
        <f>B6</f>
        <v>1196594</v>
      </c>
      <c r="C24" s="66" t="s">
        <v>36</v>
      </c>
      <c r="D24" s="59">
        <f>'财拨总表（引用）'!B7</f>
        <v>1196594</v>
      </c>
      <c r="E24" s="59">
        <f>'财拨总表（引用）'!C7</f>
        <v>1196594</v>
      </c>
      <c r="F24" s="59">
        <f>'财拨总表（引用）'!D7</f>
        <v>0</v>
      </c>
      <c r="G24" s="10"/>
    </row>
    <row r="50" ht="12.75" customHeight="1">
      <c r="AF50" s="4"/>
    </row>
    <row r="51" ht="12.75" customHeight="1">
      <c r="AD51" s="4"/>
    </row>
    <row r="52" spans="31:32" ht="12.75" customHeight="1">
      <c r="AE52" s="4"/>
      <c r="AF52" s="4"/>
    </row>
    <row r="53" spans="32:33" ht="12.75" customHeight="1">
      <c r="AF53" s="4"/>
      <c r="AG53" s="4"/>
    </row>
    <row r="54" ht="12.75" customHeight="1">
      <c r="AG54" s="68" t="s">
        <v>116</v>
      </c>
    </row>
    <row r="91" ht="12.75" customHeight="1">
      <c r="Z91" s="4"/>
    </row>
    <row r="92" spans="23:26" ht="12.75" customHeight="1">
      <c r="W92" s="4"/>
      <c r="X92" s="4"/>
      <c r="Y92" s="4"/>
      <c r="Z92" s="68" t="s">
        <v>116</v>
      </c>
    </row>
  </sheetData>
  <sheetProtection/>
  <printOptions horizontalCentered="1"/>
  <pageMargins left="0.39" right="0.39" top="0.59" bottom="0.59" header="0" footer="0"/>
  <pageSetup fitToHeight="100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4" customWidth="1"/>
    <col min="2" max="2" width="36.16015625" style="4" customWidth="1"/>
    <col min="3" max="5" width="28" style="4" customWidth="1"/>
    <col min="6" max="6" width="9.16015625" style="4" customWidth="1"/>
    <col min="7" max="7" width="13.5" style="4" customWidth="1"/>
    <col min="8" max="16384" width="9.16015625" style="4" customWidth="1"/>
  </cols>
  <sheetData>
    <row r="1" spans="1:7" ht="21" customHeight="1">
      <c r="A1" s="10"/>
      <c r="B1" s="10"/>
      <c r="C1" s="10"/>
      <c r="D1" s="10"/>
      <c r="E1" s="10"/>
      <c r="F1" s="10"/>
      <c r="G1" s="10"/>
    </row>
    <row r="2" spans="1:7" ht="29.25" customHeight="1">
      <c r="A2" s="11" t="s">
        <v>117</v>
      </c>
      <c r="B2" s="11"/>
      <c r="C2" s="11"/>
      <c r="D2" s="11"/>
      <c r="E2" s="11"/>
      <c r="F2" s="12"/>
      <c r="G2" s="12"/>
    </row>
    <row r="3" spans="1:7" ht="21" customHeight="1">
      <c r="A3" s="13" t="s">
        <v>11</v>
      </c>
      <c r="B3" s="10"/>
      <c r="C3" s="10"/>
      <c r="D3" s="10"/>
      <c r="E3" s="14" t="s">
        <v>12</v>
      </c>
      <c r="F3" s="10"/>
      <c r="G3" s="10"/>
    </row>
    <row r="4" spans="1:7" ht="17.25" customHeight="1">
      <c r="A4" s="15" t="s">
        <v>84</v>
      </c>
      <c r="B4" s="16"/>
      <c r="C4" s="16" t="s">
        <v>118</v>
      </c>
      <c r="D4" s="17"/>
      <c r="E4" s="18"/>
      <c r="F4" s="10"/>
      <c r="G4" s="10"/>
    </row>
    <row r="5" spans="1:7" ht="21" customHeight="1">
      <c r="A5" s="19" t="s">
        <v>90</v>
      </c>
      <c r="B5" s="20" t="s">
        <v>91</v>
      </c>
      <c r="C5" s="21" t="s">
        <v>40</v>
      </c>
      <c r="D5" s="21" t="s">
        <v>85</v>
      </c>
      <c r="E5" s="21" t="s">
        <v>86</v>
      </c>
      <c r="F5" s="10"/>
      <c r="G5" s="10"/>
    </row>
    <row r="6" spans="1:7" ht="21" customHeight="1">
      <c r="A6" s="22" t="s">
        <v>54</v>
      </c>
      <c r="B6" s="22" t="s">
        <v>54</v>
      </c>
      <c r="C6" s="23">
        <v>1</v>
      </c>
      <c r="D6" s="23">
        <f>C6+1</f>
        <v>2</v>
      </c>
      <c r="E6" s="23">
        <f>D6+1</f>
        <v>3</v>
      </c>
      <c r="F6" s="10"/>
      <c r="G6" s="10"/>
    </row>
    <row r="7" spans="1:7" ht="18.75" customHeight="1">
      <c r="A7" s="24"/>
      <c r="B7" s="24" t="s">
        <v>40</v>
      </c>
      <c r="C7" s="26">
        <v>1196594</v>
      </c>
      <c r="D7" s="49">
        <v>1096594</v>
      </c>
      <c r="E7" s="26">
        <v>100000</v>
      </c>
      <c r="F7" s="10"/>
      <c r="G7" s="10"/>
    </row>
    <row r="8" spans="1:7" ht="18.75" customHeight="1">
      <c r="A8" s="24" t="s">
        <v>92</v>
      </c>
      <c r="B8" s="24" t="s">
        <v>55</v>
      </c>
      <c r="C8" s="26">
        <v>146849</v>
      </c>
      <c r="D8" s="49">
        <v>146849</v>
      </c>
      <c r="E8" s="26">
        <v>0</v>
      </c>
      <c r="F8" s="10"/>
      <c r="G8" s="10"/>
    </row>
    <row r="9" spans="1:7" ht="18.75" customHeight="1">
      <c r="A9" s="24" t="s">
        <v>93</v>
      </c>
      <c r="B9" s="24" t="s">
        <v>56</v>
      </c>
      <c r="C9" s="26">
        <v>143767</v>
      </c>
      <c r="D9" s="49">
        <v>143767</v>
      </c>
      <c r="E9" s="26">
        <v>0</v>
      </c>
      <c r="F9" s="10"/>
      <c r="G9" s="10"/>
    </row>
    <row r="10" spans="1:7" ht="20.25" customHeight="1">
      <c r="A10" s="24" t="s">
        <v>95</v>
      </c>
      <c r="B10" s="24" t="s">
        <v>60</v>
      </c>
      <c r="C10" s="26">
        <v>143767</v>
      </c>
      <c r="D10" s="49">
        <v>143767</v>
      </c>
      <c r="E10" s="26">
        <v>0</v>
      </c>
      <c r="F10" s="10"/>
      <c r="G10" s="10"/>
    </row>
    <row r="11" spans="1:7" ht="18.75" customHeight="1">
      <c r="A11" s="24" t="s">
        <v>98</v>
      </c>
      <c r="B11" s="24" t="s">
        <v>64</v>
      </c>
      <c r="C11" s="26">
        <v>3082</v>
      </c>
      <c r="D11" s="49">
        <v>3082</v>
      </c>
      <c r="E11" s="26">
        <v>0</v>
      </c>
      <c r="F11" s="10"/>
      <c r="G11" s="10"/>
    </row>
    <row r="12" spans="1:7" ht="18.75" customHeight="1">
      <c r="A12" s="24" t="s">
        <v>99</v>
      </c>
      <c r="B12" s="24" t="s">
        <v>66</v>
      </c>
      <c r="C12" s="26">
        <v>1370</v>
      </c>
      <c r="D12" s="49">
        <v>1370</v>
      </c>
      <c r="E12" s="26">
        <v>0</v>
      </c>
      <c r="F12" s="10"/>
      <c r="G12" s="10"/>
    </row>
    <row r="13" spans="1:7" ht="18.75" customHeight="1">
      <c r="A13" s="24" t="s">
        <v>100</v>
      </c>
      <c r="B13" s="24" t="s">
        <v>68</v>
      </c>
      <c r="C13" s="26">
        <v>1712</v>
      </c>
      <c r="D13" s="49">
        <v>1712</v>
      </c>
      <c r="E13" s="26">
        <v>0</v>
      </c>
      <c r="F13" s="10"/>
      <c r="G13" s="10"/>
    </row>
    <row r="14" spans="1:7" ht="18.75" customHeight="1">
      <c r="A14" s="24" t="s">
        <v>101</v>
      </c>
      <c r="B14" s="24" t="s">
        <v>69</v>
      </c>
      <c r="C14" s="26">
        <v>107192</v>
      </c>
      <c r="D14" s="49">
        <v>107192</v>
      </c>
      <c r="E14" s="26">
        <v>0</v>
      </c>
      <c r="F14" s="10"/>
      <c r="G14" s="10"/>
    </row>
    <row r="15" spans="1:7" ht="18.75" customHeight="1">
      <c r="A15" s="24" t="s">
        <v>102</v>
      </c>
      <c r="B15" s="24" t="s">
        <v>70</v>
      </c>
      <c r="C15" s="26">
        <v>107192</v>
      </c>
      <c r="D15" s="49">
        <v>107192</v>
      </c>
      <c r="E15" s="26">
        <v>0</v>
      </c>
      <c r="F15" s="10"/>
      <c r="G15" s="10"/>
    </row>
    <row r="16" spans="1:7" ht="20.25" customHeight="1">
      <c r="A16" s="24" t="s">
        <v>103</v>
      </c>
      <c r="B16" s="24" t="s">
        <v>72</v>
      </c>
      <c r="C16" s="26">
        <v>107192</v>
      </c>
      <c r="D16" s="49">
        <v>107192</v>
      </c>
      <c r="E16" s="26">
        <v>0</v>
      </c>
      <c r="F16" s="10"/>
      <c r="G16" s="10"/>
    </row>
    <row r="17" spans="1:5" ht="18.75" customHeight="1">
      <c r="A17" s="24" t="s">
        <v>104</v>
      </c>
      <c r="B17" s="24" t="s">
        <v>73</v>
      </c>
      <c r="C17" s="26">
        <v>942553</v>
      </c>
      <c r="D17" s="49">
        <v>842553</v>
      </c>
      <c r="E17" s="26">
        <v>100000</v>
      </c>
    </row>
    <row r="18" spans="1:7" ht="18.75" customHeight="1">
      <c r="A18" s="24" t="s">
        <v>105</v>
      </c>
      <c r="B18" s="24" t="s">
        <v>74</v>
      </c>
      <c r="C18" s="26">
        <v>942553</v>
      </c>
      <c r="D18" s="49">
        <v>842553</v>
      </c>
      <c r="E18" s="26">
        <v>100000</v>
      </c>
      <c r="F18" s="10"/>
      <c r="G18" s="10"/>
    </row>
    <row r="19" spans="1:5" ht="18.75" customHeight="1">
      <c r="A19" s="24" t="s">
        <v>106</v>
      </c>
      <c r="B19" s="24" t="s">
        <v>76</v>
      </c>
      <c r="C19" s="26">
        <v>942553</v>
      </c>
      <c r="D19" s="49">
        <v>842553</v>
      </c>
      <c r="E19" s="26">
        <v>100000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43"/>
      <c r="B1" s="43"/>
      <c r="C1" s="43"/>
      <c r="D1" s="43"/>
      <c r="E1" s="43"/>
      <c r="F1" s="43"/>
      <c r="G1" s="43"/>
    </row>
    <row r="2" spans="1:7" ht="29.25" customHeight="1">
      <c r="A2" s="28" t="s">
        <v>119</v>
      </c>
      <c r="B2" s="28"/>
      <c r="C2" s="28"/>
      <c r="D2" s="28"/>
      <c r="E2" s="28"/>
      <c r="F2" s="44"/>
      <c r="G2" s="44"/>
    </row>
    <row r="3" spans="1:7" ht="21" customHeight="1">
      <c r="A3" s="13" t="s">
        <v>11</v>
      </c>
      <c r="B3" s="10"/>
      <c r="C3" s="43"/>
      <c r="D3" s="43"/>
      <c r="E3" s="45" t="s">
        <v>12</v>
      </c>
      <c r="F3" s="43"/>
      <c r="G3" s="43"/>
    </row>
    <row r="4" spans="1:7" ht="17.25" customHeight="1">
      <c r="A4" s="15" t="s">
        <v>120</v>
      </c>
      <c r="B4" s="16"/>
      <c r="C4" s="16" t="s">
        <v>121</v>
      </c>
      <c r="D4" s="17"/>
      <c r="E4" s="18"/>
      <c r="F4" s="43"/>
      <c r="G4" s="43"/>
    </row>
    <row r="5" spans="1:7" ht="21" customHeight="1">
      <c r="A5" s="19" t="s">
        <v>90</v>
      </c>
      <c r="B5" s="20" t="s">
        <v>91</v>
      </c>
      <c r="C5" s="21" t="s">
        <v>40</v>
      </c>
      <c r="D5" s="21" t="s">
        <v>122</v>
      </c>
      <c r="E5" s="21" t="s">
        <v>123</v>
      </c>
      <c r="F5" s="43"/>
      <c r="G5" s="43"/>
    </row>
    <row r="6" spans="1:7" ht="21" customHeight="1">
      <c r="A6" s="22" t="s">
        <v>54</v>
      </c>
      <c r="B6" s="46" t="s">
        <v>54</v>
      </c>
      <c r="C6" s="47">
        <v>1</v>
      </c>
      <c r="D6" s="47">
        <f>C6+1</f>
        <v>2</v>
      </c>
      <c r="E6" s="47">
        <f>D6+1</f>
        <v>3</v>
      </c>
      <c r="F6" s="43"/>
      <c r="G6" s="43"/>
    </row>
    <row r="7" spans="1:8" ht="18.75" customHeight="1">
      <c r="A7" s="24"/>
      <c r="B7" s="48" t="s">
        <v>40</v>
      </c>
      <c r="C7" s="49">
        <v>1096594</v>
      </c>
      <c r="D7" s="25">
        <v>991594</v>
      </c>
      <c r="E7" s="26">
        <v>105000</v>
      </c>
      <c r="F7" s="50"/>
      <c r="G7" s="50"/>
      <c r="H7" s="4"/>
    </row>
    <row r="8" spans="1:8" ht="18.75" customHeight="1">
      <c r="A8" s="24" t="s">
        <v>124</v>
      </c>
      <c r="B8" s="48" t="s">
        <v>125</v>
      </c>
      <c r="C8" s="49">
        <v>972874</v>
      </c>
      <c r="D8" s="25">
        <v>972874</v>
      </c>
      <c r="E8" s="26">
        <v>0</v>
      </c>
      <c r="F8" s="10"/>
      <c r="G8" s="10"/>
      <c r="H8" s="4"/>
    </row>
    <row r="9" spans="1:7" ht="18.75" customHeight="1">
      <c r="A9" s="24" t="s">
        <v>126</v>
      </c>
      <c r="B9" s="48" t="s">
        <v>127</v>
      </c>
      <c r="C9" s="49">
        <v>407772</v>
      </c>
      <c r="D9" s="25">
        <v>407772</v>
      </c>
      <c r="E9" s="26">
        <v>0</v>
      </c>
      <c r="F9" s="10"/>
      <c r="G9" s="10"/>
    </row>
    <row r="10" spans="1:7" ht="18.75" customHeight="1">
      <c r="A10" s="24" t="s">
        <v>128</v>
      </c>
      <c r="B10" s="48" t="s">
        <v>129</v>
      </c>
      <c r="C10" s="49">
        <v>33981</v>
      </c>
      <c r="D10" s="25">
        <v>33981</v>
      </c>
      <c r="E10" s="26">
        <v>0</v>
      </c>
      <c r="F10" s="10"/>
      <c r="G10" s="10"/>
    </row>
    <row r="11" spans="1:7" ht="18.75" customHeight="1">
      <c r="A11" s="24" t="s">
        <v>130</v>
      </c>
      <c r="B11" s="48" t="s">
        <v>131</v>
      </c>
      <c r="C11" s="49">
        <v>107192</v>
      </c>
      <c r="D11" s="25">
        <v>107192</v>
      </c>
      <c r="E11" s="26">
        <v>0</v>
      </c>
      <c r="F11" s="10"/>
      <c r="G11" s="43"/>
    </row>
    <row r="12" spans="1:7" ht="18.75" customHeight="1">
      <c r="A12" s="24" t="s">
        <v>132</v>
      </c>
      <c r="B12" s="48" t="s">
        <v>133</v>
      </c>
      <c r="C12" s="49">
        <v>1370</v>
      </c>
      <c r="D12" s="25">
        <v>1370</v>
      </c>
      <c r="E12" s="26">
        <v>0</v>
      </c>
      <c r="F12" s="10"/>
      <c r="G12" s="43"/>
    </row>
    <row r="13" spans="1:7" ht="18.75" customHeight="1">
      <c r="A13" s="24" t="s">
        <v>134</v>
      </c>
      <c r="B13" s="48" t="s">
        <v>135</v>
      </c>
      <c r="C13" s="49">
        <v>1712</v>
      </c>
      <c r="D13" s="25">
        <v>1712</v>
      </c>
      <c r="E13" s="26">
        <v>0</v>
      </c>
      <c r="F13" s="43"/>
      <c r="G13" s="43"/>
    </row>
    <row r="14" spans="1:7" ht="18.75" customHeight="1">
      <c r="A14" s="24" t="s">
        <v>136</v>
      </c>
      <c r="B14" s="48" t="s">
        <v>137</v>
      </c>
      <c r="C14" s="49">
        <v>277080</v>
      </c>
      <c r="D14" s="25">
        <v>277080</v>
      </c>
      <c r="E14" s="26">
        <v>0</v>
      </c>
      <c r="F14" s="43"/>
      <c r="G14" s="43"/>
    </row>
    <row r="15" spans="1:7" ht="18.75" customHeight="1">
      <c r="A15" s="24" t="s">
        <v>138</v>
      </c>
      <c r="B15" s="48" t="s">
        <v>139</v>
      </c>
      <c r="C15" s="49">
        <v>143767</v>
      </c>
      <c r="D15" s="25">
        <v>143767</v>
      </c>
      <c r="E15" s="26">
        <v>0</v>
      </c>
      <c r="F15" s="43"/>
      <c r="G15" s="43"/>
    </row>
    <row r="16" spans="1:7" ht="18.75" customHeight="1">
      <c r="A16" s="24" t="s">
        <v>140</v>
      </c>
      <c r="B16" s="48" t="s">
        <v>141</v>
      </c>
      <c r="C16" s="49">
        <v>105000</v>
      </c>
      <c r="D16" s="25">
        <v>0</v>
      </c>
      <c r="E16" s="26">
        <v>105000</v>
      </c>
      <c r="F16" s="43"/>
      <c r="G16" s="43"/>
    </row>
    <row r="17" spans="1:5" ht="18.75" customHeight="1">
      <c r="A17" s="24" t="s">
        <v>142</v>
      </c>
      <c r="B17" s="48" t="s">
        <v>143</v>
      </c>
      <c r="C17" s="49">
        <v>34000</v>
      </c>
      <c r="D17" s="25">
        <v>0</v>
      </c>
      <c r="E17" s="26">
        <v>34000</v>
      </c>
    </row>
    <row r="18" spans="1:7" ht="18.75" customHeight="1">
      <c r="A18" s="24" t="s">
        <v>144</v>
      </c>
      <c r="B18" s="48" t="s">
        <v>145</v>
      </c>
      <c r="C18" s="49">
        <v>1000</v>
      </c>
      <c r="D18" s="25">
        <v>0</v>
      </c>
      <c r="E18" s="26">
        <v>1000</v>
      </c>
      <c r="F18" s="43"/>
      <c r="G18" s="43"/>
    </row>
    <row r="19" spans="1:5" ht="18.75" customHeight="1">
      <c r="A19" s="24" t="s">
        <v>146</v>
      </c>
      <c r="B19" s="48" t="s">
        <v>147</v>
      </c>
      <c r="C19" s="49">
        <v>70000</v>
      </c>
      <c r="D19" s="25">
        <v>0</v>
      </c>
      <c r="E19" s="26">
        <v>70000</v>
      </c>
    </row>
    <row r="20" spans="1:5" ht="18.75" customHeight="1">
      <c r="A20" s="24" t="s">
        <v>148</v>
      </c>
      <c r="B20" s="48" t="s">
        <v>149</v>
      </c>
      <c r="C20" s="49">
        <v>18720</v>
      </c>
      <c r="D20" s="25">
        <v>18720</v>
      </c>
      <c r="E20" s="26">
        <v>0</v>
      </c>
    </row>
    <row r="21" spans="1:5" ht="18.75" customHeight="1">
      <c r="A21" s="24" t="s">
        <v>150</v>
      </c>
      <c r="B21" s="48" t="s">
        <v>151</v>
      </c>
      <c r="C21" s="49">
        <v>18720</v>
      </c>
      <c r="D21" s="25">
        <v>18720</v>
      </c>
      <c r="E21" s="26">
        <v>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spans="3:7" ht="12.75" customHeight="1">
      <c r="C1" s="4"/>
      <c r="G1" s="27"/>
    </row>
    <row r="2" spans="1:7" ht="30" customHeight="1">
      <c r="A2" s="28" t="s">
        <v>152</v>
      </c>
      <c r="B2" s="28"/>
      <c r="C2" s="11"/>
      <c r="D2" s="29"/>
      <c r="E2" s="29"/>
      <c r="F2" s="29"/>
      <c r="G2" s="29"/>
    </row>
    <row r="3" spans="1:7" ht="18" customHeight="1">
      <c r="A3" s="30" t="s">
        <v>153</v>
      </c>
      <c r="B3" s="30"/>
      <c r="C3" s="30"/>
      <c r="G3" s="31" t="s">
        <v>12</v>
      </c>
    </row>
    <row r="4" spans="1:7" ht="31.5" customHeight="1">
      <c r="A4" s="32" t="s">
        <v>154</v>
      </c>
      <c r="B4" s="32" t="s">
        <v>155</v>
      </c>
      <c r="C4" s="32" t="s">
        <v>40</v>
      </c>
      <c r="D4" s="33" t="s">
        <v>156</v>
      </c>
      <c r="E4" s="32" t="s">
        <v>157</v>
      </c>
      <c r="F4" s="34" t="s">
        <v>158</v>
      </c>
      <c r="G4" s="32" t="s">
        <v>159</v>
      </c>
    </row>
    <row r="5" spans="1:7" ht="21.75" customHeight="1">
      <c r="A5" s="35" t="s">
        <v>54</v>
      </c>
      <c r="B5" s="35" t="s">
        <v>54</v>
      </c>
      <c r="C5" s="36">
        <v>1</v>
      </c>
      <c r="D5" s="37">
        <f aca="true" t="shared" si="0" ref="D5:G5">C5+1</f>
        <v>2</v>
      </c>
      <c r="E5" s="37">
        <f t="shared" si="0"/>
        <v>3</v>
      </c>
      <c r="F5" s="37">
        <f t="shared" si="0"/>
        <v>4</v>
      </c>
      <c r="G5" s="37">
        <f t="shared" si="0"/>
        <v>5</v>
      </c>
    </row>
    <row r="6" spans="1:7" ht="22.5" customHeight="1">
      <c r="A6" s="38"/>
      <c r="B6" s="39" t="s">
        <v>40</v>
      </c>
      <c r="C6" s="40">
        <v>95000</v>
      </c>
      <c r="D6" s="40">
        <v>0</v>
      </c>
      <c r="E6" s="40">
        <v>70000</v>
      </c>
      <c r="F6" s="41">
        <v>25000</v>
      </c>
      <c r="G6" s="42">
        <v>0</v>
      </c>
    </row>
    <row r="7" spans="1:7" ht="22.5" customHeight="1">
      <c r="A7" s="38"/>
      <c r="B7" s="39"/>
      <c r="C7" s="40">
        <v>95000</v>
      </c>
      <c r="D7" s="40">
        <v>0</v>
      </c>
      <c r="E7" s="40">
        <v>70000</v>
      </c>
      <c r="F7" s="41">
        <v>25000</v>
      </c>
      <c r="G7" s="42">
        <v>0</v>
      </c>
    </row>
    <row r="8" spans="1:7" ht="22.5" customHeight="1">
      <c r="A8" s="38" t="s">
        <v>160</v>
      </c>
      <c r="B8" s="39" t="s">
        <v>161</v>
      </c>
      <c r="C8" s="40">
        <v>95000</v>
      </c>
      <c r="D8" s="40">
        <v>0</v>
      </c>
      <c r="E8" s="40">
        <v>70000</v>
      </c>
      <c r="F8" s="41">
        <v>25000</v>
      </c>
      <c r="G8" s="42">
        <v>0</v>
      </c>
    </row>
    <row r="9" spans="1:7" ht="12.75" customHeight="1">
      <c r="A9" s="4"/>
      <c r="B9" s="4"/>
      <c r="C9" s="4"/>
      <c r="D9" s="4"/>
      <c r="E9" s="4"/>
      <c r="F9" s="4"/>
      <c r="G9" s="4"/>
    </row>
    <row r="10" spans="1:7" ht="12.75" customHeight="1">
      <c r="A10" s="4"/>
      <c r="B10" s="4"/>
      <c r="C10" s="4"/>
      <c r="D10" s="4"/>
      <c r="E10" s="4"/>
      <c r="F10" s="4"/>
      <c r="G10" s="4"/>
    </row>
    <row r="11" spans="1:7" ht="12.75" customHeight="1">
      <c r="A11" s="4"/>
      <c r="B11" s="4"/>
      <c r="C11" s="4"/>
      <c r="D11" s="4"/>
      <c r="E11" s="4"/>
      <c r="F11" s="4"/>
      <c r="G11" s="4"/>
    </row>
    <row r="12" spans="1:7" ht="12.75" customHeight="1">
      <c r="A12" s="4"/>
      <c r="B12" s="4"/>
      <c r="C12" s="4"/>
      <c r="D12" s="4"/>
      <c r="E12" s="4"/>
      <c r="F12" s="4"/>
      <c r="G12" s="4"/>
    </row>
    <row r="13" spans="1:7" ht="12.75" customHeight="1">
      <c r="A13" s="4"/>
      <c r="B13" s="4"/>
      <c r="C13" s="4"/>
      <c r="D13" s="4"/>
      <c r="E13" s="4"/>
      <c r="F13" s="4"/>
      <c r="G13" s="4"/>
    </row>
    <row r="14" spans="1:7" ht="12.75" customHeight="1">
      <c r="A14" s="4"/>
      <c r="B14" s="4"/>
      <c r="C14" s="4"/>
      <c r="D14" s="4"/>
      <c r="E14" s="4"/>
      <c r="F14" s="4"/>
      <c r="G14" s="4"/>
    </row>
    <row r="15" spans="5:7" ht="12.75" customHeight="1">
      <c r="E15" s="4"/>
      <c r="F15" s="4"/>
      <c r="G15" s="4"/>
    </row>
    <row r="16" spans="3:7" ht="12.75" customHeight="1">
      <c r="C16" s="4"/>
      <c r="E16" s="4"/>
      <c r="F16" s="4"/>
      <c r="G16" s="4"/>
    </row>
    <row r="17" spans="3:7" ht="12.75" customHeight="1">
      <c r="C17" s="4"/>
      <c r="E17" s="4"/>
      <c r="F17" s="4"/>
      <c r="G17" s="4"/>
    </row>
    <row r="18" spans="3:7" ht="12.75" customHeight="1">
      <c r="C18" s="4"/>
      <c r="E18" s="4"/>
      <c r="G18" s="4"/>
    </row>
    <row r="19" spans="3:7" ht="12.75" customHeight="1">
      <c r="C19" s="4"/>
      <c r="G19" s="4"/>
    </row>
    <row r="20" spans="5:7" ht="12.75" customHeight="1">
      <c r="E20" s="4"/>
      <c r="G20" s="4"/>
    </row>
    <row r="24" ht="12.75" customHeight="1">
      <c r="D24" s="4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0"/>
      <c r="B1" s="10"/>
      <c r="C1" s="10"/>
      <c r="D1" s="10"/>
      <c r="E1" s="10"/>
      <c r="F1" s="10"/>
      <c r="G1" s="10"/>
    </row>
    <row r="2" spans="1:7" ht="29.25" customHeight="1">
      <c r="A2" s="11" t="s">
        <v>162</v>
      </c>
      <c r="B2" s="11"/>
      <c r="C2" s="11"/>
      <c r="D2" s="11"/>
      <c r="E2" s="11"/>
      <c r="F2" s="12"/>
      <c r="G2" s="12"/>
    </row>
    <row r="3" spans="1:7" ht="21" customHeight="1">
      <c r="A3" s="13" t="s">
        <v>163</v>
      </c>
      <c r="B3" s="10"/>
      <c r="C3" s="10"/>
      <c r="D3" s="10"/>
      <c r="E3" s="14" t="s">
        <v>12</v>
      </c>
      <c r="F3" s="10"/>
      <c r="G3" s="10"/>
    </row>
    <row r="4" spans="1:7" ht="17.25" customHeight="1">
      <c r="A4" s="15" t="s">
        <v>84</v>
      </c>
      <c r="B4" s="16"/>
      <c r="C4" s="16" t="s">
        <v>118</v>
      </c>
      <c r="D4" s="17"/>
      <c r="E4" s="18"/>
      <c r="F4" s="10"/>
      <c r="G4" s="10"/>
    </row>
    <row r="5" spans="1:7" ht="21" customHeight="1">
      <c r="A5" s="19" t="s">
        <v>90</v>
      </c>
      <c r="B5" s="20" t="s">
        <v>91</v>
      </c>
      <c r="C5" s="21" t="s">
        <v>40</v>
      </c>
      <c r="D5" s="21" t="s">
        <v>85</v>
      </c>
      <c r="E5" s="21" t="s">
        <v>86</v>
      </c>
      <c r="F5" s="10"/>
      <c r="G5" s="10"/>
    </row>
    <row r="6" spans="1:7" ht="21" customHeight="1">
      <c r="A6" s="22" t="s">
        <v>54</v>
      </c>
      <c r="B6" s="22" t="s">
        <v>54</v>
      </c>
      <c r="C6" s="23">
        <v>1</v>
      </c>
      <c r="D6" s="23">
        <f>C6+1</f>
        <v>2</v>
      </c>
      <c r="E6" s="23">
        <f>D6+1</f>
        <v>3</v>
      </c>
      <c r="F6" s="10"/>
      <c r="G6" s="10"/>
    </row>
    <row r="7" spans="1:7" ht="18.75" customHeight="1">
      <c r="A7" s="24"/>
      <c r="B7" s="24"/>
      <c r="C7" s="25"/>
      <c r="D7" s="25"/>
      <c r="E7" s="26"/>
      <c r="F7" s="10"/>
      <c r="G7" s="10"/>
    </row>
    <row r="8" spans="1:7" ht="18.75" customHeight="1">
      <c r="A8" s="24"/>
      <c r="B8" s="24"/>
      <c r="C8" s="25"/>
      <c r="D8" s="25"/>
      <c r="E8" s="26"/>
      <c r="F8" s="10"/>
      <c r="G8" s="10"/>
    </row>
    <row r="9" spans="1:7" ht="18.75" customHeight="1">
      <c r="A9" s="24"/>
      <c r="B9" s="24"/>
      <c r="C9" s="25"/>
      <c r="D9" s="25"/>
      <c r="E9" s="26"/>
      <c r="F9" s="10"/>
      <c r="G9" s="10"/>
    </row>
    <row r="10" spans="1:7" ht="18.75" customHeight="1">
      <c r="A10" s="24"/>
      <c r="B10" s="24"/>
      <c r="C10" s="25"/>
      <c r="D10" s="25"/>
      <c r="E10" s="26"/>
      <c r="F10" s="10"/>
      <c r="G10" s="10"/>
    </row>
    <row r="11" spans="1:7" ht="18.75" customHeight="1">
      <c r="A11" s="24"/>
      <c r="B11" s="24"/>
      <c r="C11" s="25"/>
      <c r="D11" s="25"/>
      <c r="E11" s="26"/>
      <c r="F11" s="10"/>
      <c r="G11" s="10"/>
    </row>
    <row r="12" spans="1:7" ht="18.75" customHeight="1">
      <c r="A12" s="24"/>
      <c r="B12" s="24"/>
      <c r="C12" s="25"/>
      <c r="D12" s="25"/>
      <c r="E12" s="26"/>
      <c r="F12" s="10"/>
      <c r="G12" s="10"/>
    </row>
    <row r="13" spans="1:7" ht="18.75" customHeight="1">
      <c r="A13" s="24"/>
      <c r="B13" s="24"/>
      <c r="C13" s="25"/>
      <c r="D13" s="25"/>
      <c r="E13" s="26"/>
      <c r="F13" s="10"/>
      <c r="G13" s="10"/>
    </row>
    <row r="14" spans="1:7" ht="18.75" customHeight="1">
      <c r="A14" s="24"/>
      <c r="B14" s="24"/>
      <c r="C14" s="25"/>
      <c r="D14" s="25"/>
      <c r="E14" s="26"/>
      <c r="F14" s="10"/>
      <c r="G14" s="10"/>
    </row>
    <row r="15" spans="1:7" ht="18.75" customHeight="1">
      <c r="A15" s="24"/>
      <c r="B15" s="24"/>
      <c r="C15" s="25"/>
      <c r="D15" s="25"/>
      <c r="E15" s="26"/>
      <c r="F15" s="10"/>
      <c r="G15" s="10"/>
    </row>
    <row r="16" spans="1:7" ht="18.75" customHeight="1">
      <c r="A16" s="24"/>
      <c r="B16" s="24"/>
      <c r="C16" s="25"/>
      <c r="D16" s="25"/>
      <c r="E16" s="26"/>
      <c r="F16" s="10"/>
      <c r="G16" s="10"/>
    </row>
    <row r="17" ht="21" customHeight="1"/>
    <row r="18" spans="1:7" ht="21" customHeight="1">
      <c r="A18" s="10"/>
      <c r="B18" s="10"/>
      <c r="C18" s="10"/>
      <c r="D18" s="10"/>
      <c r="E18" s="10"/>
      <c r="F18" s="10"/>
      <c r="G18" s="10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2017-03-15T01:21:48Z</dcterms:created>
  <dcterms:modified xsi:type="dcterms:W3CDTF">2017-03-15T01:29:28Z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