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'收支预算总表'!$A$1:$D$32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'财拨收支总表'!$A$1:$F$33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<sst xmlns="http://schemas.openxmlformats.org/spreadsheetml/2006/main" count="307" uniqueCount="184">
  <si>
    <t>总计</t>
  </si>
  <si>
    <t>2021年部门预算表</t>
  </si>
  <si>
    <t>部门名称：江西南康经济开发区管理委员会</t>
  </si>
  <si>
    <t>编制日期：2021-01-20</t>
  </si>
  <si>
    <t>编制单位：江西南康经济开发区管理委员会</t>
  </si>
  <si>
    <t>单位负责人签章：</t>
  </si>
  <si>
    <t>财务负责人签章：</t>
  </si>
  <si>
    <t>制表人签章：</t>
  </si>
  <si>
    <t>收支预算总表</t>
  </si>
  <si>
    <t>填报单位:417江西南康经济开发区管理委员会 , 417001江西南康经济开发区管理委员会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</si>
  <si>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</si>
  <si>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</si>
  <si>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</si>
  <si>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</si>
  <si>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</si>
  <si>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</si>
  <si>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</si>
  <si>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</si>
  <si>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</si>
  <si>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</si>
  <si>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</si>
  <si>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</si>
  <si>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</si>
  <si>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</si>
  <si>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</si>
  <si>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</si>
  <si>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</si>
  <si>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</si>
  <si>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</si>
  <si>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</si>
  <si>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</si>
  <si>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</si>
  <si>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</si>
  <si>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</si>
  <si>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</si>
  <si>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</si>
  <si>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</si>
  <si>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</si>
  <si>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</si>
  <si>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</si>
  <si>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</si>
  <si>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</si>
  <si>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</si>
  <si>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</si>
  <si>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</si>
  <si>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</si>
  <si>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</si>
  <si>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</si>
  <si>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</si>
  <si>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</si>
  <si>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</si>
  <si>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</si>
  <si>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</si>
  <si>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</si>
  <si>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</si>
  <si>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</si>
  <si>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</si>
  <si>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</si>
  <si>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</si>
  <si>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</si>
  <si>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</si>
  <si>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</si>
  <si>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</si>
  <si>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</si>
  <si>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</si>
  <si>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</si>
  <si>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</si>
  <si>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</si>
  <si>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215</t>
  </si>
  <si>
    <t>资源勘探工业信息等支出</t>
  </si>
  <si>
    <t>　08</t>
  </si>
  <si>
    <t>　支持中小企业发展和管理支出</t>
  </si>
  <si>
    <t>　　2150801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</si>
  <si>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</si>
  <si>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</si>
  <si>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</si>
  <si>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</si>
  <si>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</si>
  <si>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</si>
  <si>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</si>
  <si>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</si>
  <si>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</si>
  <si>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</si>
  <si>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</si>
  <si>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</si>
  <si>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</si>
  <si>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</si>
  <si>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</si>
  <si>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</si>
  <si>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</si>
  <si>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</si>
  <si>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</si>
  <si>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</si>
  <si>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</si>
  <si>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</si>
  <si>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</si>
  <si>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</si>
  <si>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</si>
  <si>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</si>
  <si>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</si>
  <si>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</si>
  <si>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</si>
  <si>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</si>
  <si>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</si>
  <si>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</si>
  <si>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</si>
  <si>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</si>
  <si>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</si>
  <si>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</si>
  <si>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</si>
  <si>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30106</t>
  </si>
  <si>
    <t>　伙食补助费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</si>
  <si>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</si>
  <si>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</si>
  <si>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</si>
  <si>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</si>
  <si>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</si>
  <si>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</si>
  <si>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</si>
  <si>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</si>
  <si>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30114</t>
  </si>
  <si>
    <t>　医疗费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</si>
  <si>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</si>
  <si>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</si>
  <si>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</si>
  <si>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</si>
  <si>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</si>
  <si>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</si>
  <si>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</si>
  <si>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</si>
  <si>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</si>
  <si>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</si>
  <si>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</si>
  <si>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</si>
  <si>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</si>
  <si>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</si>
  <si>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</si>
  <si>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</si>
  <si>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</si>
  <si>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</si>
  <si>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</si>
  <si>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</si>
  <si>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</si>
  <si>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</si>
  <si>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</si>
  <si>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</si>
  <si>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</si>
  <si>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</si>
  <si>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</si>
  <si>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</si>
  <si>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</si>
  <si>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</si>
  <si>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</si>
  <si>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</si>
  <si>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</si>
  <si>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</si>
  <si>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</si>
  <si>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</si>
  <si>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</si>
  <si>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</si>
  <si>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</si>
  <si>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</si>
  <si>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</si>
  <si>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</si>
  <si>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</si>
  <si>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</si>
  <si>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</si>
  <si>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</si>
  <si>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</si>
  <si>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</si>
  <si>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</si>
  <si>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</si>
  <si>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</si>
  <si>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</si>
  <si>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</si>
  <si>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</si>
  <si>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</si>
  <si>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</si>
  <si>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417</t>
  </si>
  <si>
    <t>江西南康经济开发区管理委员会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</si>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</sst>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181</v>
      </c>
      <c r="B2" s="2"/>
      <c r="C2" s="2"/>
    </row>
    <row r="3" s="1" customFormat="1" ht="17.25" customHeight="1"/>
    <row r="4" spans="1:3" s="1" customFormat="1" ht="15.75" customHeight="1">
      <c r="A4" s="3" t="s">
        <v>182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13612745.22</v>
      </c>
      <c r="C7" s="12"/>
      <c r="D7" s="11"/>
      <c r="F7" s="11"/>
    </row>
    <row r="8" spans="1:3" s="1" customFormat="1" ht="27.75" customHeight="1">
      <c r="A8" s="6" t="s">
        <v>53</v>
      </c>
      <c r="B8" s="7">
        <v>417098</v>
      </c>
      <c r="C8" s="12"/>
    </row>
    <row r="9" spans="1:3" s="1" customFormat="1" ht="27.75" customHeight="1">
      <c r="A9" s="6" t="s">
        <v>63</v>
      </c>
      <c r="B9" s="7">
        <v>161702</v>
      </c>
      <c r="C9" s="12"/>
    </row>
    <row r="10" spans="1:3" s="1" customFormat="1" ht="27.75" customHeight="1">
      <c r="A10" s="6" t="s">
        <v>69</v>
      </c>
      <c r="B10" s="7">
        <v>13033945.22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C18" sqref="C1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182</v>
      </c>
      <c r="B4" s="4" t="s">
        <v>38</v>
      </c>
      <c r="C4" s="4" t="s">
        <v>85</v>
      </c>
      <c r="D4" s="4" t="s">
        <v>86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12276099</v>
      </c>
      <c r="C7" s="8">
        <v>12276099</v>
      </c>
      <c r="D7" s="7"/>
    </row>
    <row r="8" spans="1:4" s="1" customFormat="1" ht="27.75" customHeight="1">
      <c r="A8" s="6" t="s">
        <v>53</v>
      </c>
      <c r="B8" s="7">
        <v>417098</v>
      </c>
      <c r="C8" s="8">
        <v>417098</v>
      </c>
      <c r="D8" s="7"/>
    </row>
    <row r="9" spans="1:4" s="1" customFormat="1" ht="27.75" customHeight="1">
      <c r="A9" s="6" t="s">
        <v>63</v>
      </c>
      <c r="B9" s="7">
        <v>161702</v>
      </c>
      <c r="C9" s="8">
        <v>161702</v>
      </c>
      <c r="D9" s="7"/>
    </row>
    <row r="10" spans="1:4" s="1" customFormat="1" ht="27.75" customHeight="1">
      <c r="A10" s="6" t="s">
        <v>69</v>
      </c>
      <c r="B10" s="7">
        <v>11697299</v>
      </c>
      <c r="C10" s="8">
        <v>11697299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3"/>
  <sheetViews>
    <sheetView showGridLines="0" workbookViewId="0" topLeftCell="A7">
      <selection activeCell="G29" sqref="G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12276099</v>
      </c>
      <c r="C6" s="55" t="str">
        <f>'支出总表（引用）'!A8</f>
        <v>社会保障和就业支出</v>
      </c>
      <c r="D6" s="43">
        <f>'支出总表（引用）'!B8</f>
        <v>417098</v>
      </c>
    </row>
    <row r="7" spans="1:4" s="1" customFormat="1" ht="17.25" customHeight="1">
      <c r="A7" s="35" t="s">
        <v>17</v>
      </c>
      <c r="B7" s="36">
        <v>12276099</v>
      </c>
      <c r="C7" s="55" t="str">
        <f>'支出总表（引用）'!A9</f>
        <v>卫生健康支出</v>
      </c>
      <c r="D7" s="43">
        <f>'支出总表（引用）'!B9</f>
        <v>161702</v>
      </c>
    </row>
    <row r="8" spans="1:4" s="1" customFormat="1" ht="17.25" customHeight="1">
      <c r="A8" s="35" t="s">
        <v>18</v>
      </c>
      <c r="B8" s="36"/>
      <c r="C8" s="55" t="str">
        <f>'支出总表（引用）'!A10</f>
        <v>资源勘探工业信息等支出</v>
      </c>
      <c r="D8" s="43">
        <f>'支出总表（引用）'!B10</f>
        <v>13033945.22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9.5" customHeight="1">
      <c r="A18" s="40"/>
      <c r="B18" s="21"/>
      <c r="C18" s="55">
        <f>'支出总表（引用）'!A39</f>
        <v>0</v>
      </c>
      <c r="D18" s="43">
        <f>'支出总表（引用）'!B39</f>
        <v>0</v>
      </c>
    </row>
    <row r="19" spans="1:4" s="1" customFormat="1" ht="19.5" customHeight="1">
      <c r="A19" s="40"/>
      <c r="B19" s="21"/>
      <c r="C19" s="55">
        <f>'支出总表（引用）'!A43</f>
        <v>0</v>
      </c>
      <c r="D19" s="43">
        <f>'支出总表（引用）'!B43</f>
        <v>0</v>
      </c>
    </row>
    <row r="20" spans="1:4" s="1" customFormat="1" ht="19.5" customHeight="1">
      <c r="A20" s="40"/>
      <c r="B20" s="21"/>
      <c r="C20" s="55">
        <f>'支出总表（引用）'!A44</f>
        <v>0</v>
      </c>
      <c r="D20" s="43">
        <f>'支出总表（引用）'!B44</f>
        <v>0</v>
      </c>
    </row>
    <row r="21" spans="1:4" s="1" customFormat="1" ht="19.5" customHeight="1">
      <c r="A21" s="40"/>
      <c r="B21" s="21"/>
      <c r="C21" s="55">
        <f>'支出总表（引用）'!A45</f>
        <v>0</v>
      </c>
      <c r="D21" s="43">
        <f>'支出总表（引用）'!B45</f>
        <v>0</v>
      </c>
    </row>
    <row r="22" spans="1:4" s="1" customFormat="1" ht="19.5" customHeight="1">
      <c r="A22" s="40"/>
      <c r="B22" s="21"/>
      <c r="C22" s="55">
        <f>'支出总表（引用）'!A46</f>
        <v>0</v>
      </c>
      <c r="D22" s="43">
        <f>'支出总表（引用）'!B46</f>
        <v>0</v>
      </c>
    </row>
    <row r="23" spans="1:4" s="1" customFormat="1" ht="19.5" customHeight="1">
      <c r="A23" s="40"/>
      <c r="B23" s="21"/>
      <c r="C23" s="55">
        <f>'支出总表（引用）'!A47</f>
        <v>0</v>
      </c>
      <c r="D23" s="43">
        <f>'支出总表（引用）'!B47</f>
        <v>0</v>
      </c>
    </row>
    <row r="24" spans="1:4" s="1" customFormat="1" ht="19.5" customHeight="1">
      <c r="A24" s="40"/>
      <c r="B24" s="21"/>
      <c r="C24" s="55">
        <f>'支出总表（引用）'!A48</f>
        <v>0</v>
      </c>
      <c r="D24" s="43">
        <f>'支出总表（引用）'!B48</f>
        <v>0</v>
      </c>
    </row>
    <row r="25" spans="1:4" s="1" customFormat="1" ht="19.5" customHeight="1">
      <c r="A25" s="40"/>
      <c r="B25" s="21"/>
      <c r="C25" s="55">
        <f>'支出总表（引用）'!A49</f>
        <v>0</v>
      </c>
      <c r="D25" s="43">
        <f>'支出总表（引用）'!B49</f>
        <v>0</v>
      </c>
    </row>
    <row r="26" spans="1:4" s="1" customFormat="1" ht="19.5" customHeight="1">
      <c r="A26" s="40"/>
      <c r="B26" s="21"/>
      <c r="C26" s="55">
        <f>'支出总表（引用）'!A50</f>
        <v>0</v>
      </c>
      <c r="D26" s="43">
        <f>'支出总表（引用）'!B50</f>
        <v>0</v>
      </c>
    </row>
    <row r="27" spans="1:4" s="1" customFormat="1" ht="17.25" customHeight="1">
      <c r="A27" s="44" t="s">
        <v>26</v>
      </c>
      <c r="B27" s="36">
        <f>SUM(B6,B11,B12,B13,B14,B15)</f>
        <v>12276099</v>
      </c>
      <c r="C27" s="44" t="s">
        <v>27</v>
      </c>
      <c r="D27" s="21">
        <f>'支出总表（引用）'!B7</f>
        <v>13612745.22</v>
      </c>
    </row>
    <row r="28" spans="1:4" s="1" customFormat="1" ht="17.25" customHeight="1">
      <c r="A28" s="35" t="s">
        <v>28</v>
      </c>
      <c r="B28" s="36"/>
      <c r="C28" s="56" t="s">
        <v>29</v>
      </c>
      <c r="D28" s="21"/>
    </row>
    <row r="29" spans="1:4" s="1" customFormat="1" ht="17.25" customHeight="1">
      <c r="A29" s="35" t="s">
        <v>30</v>
      </c>
      <c r="B29" s="57">
        <v>1336646.22</v>
      </c>
      <c r="C29" s="58"/>
      <c r="D29" s="21"/>
    </row>
    <row r="30" spans="1:4" s="1" customFormat="1" ht="17.25" customHeight="1">
      <c r="A30" s="59"/>
      <c r="B30" s="60"/>
      <c r="C30" s="58"/>
      <c r="D30" s="21"/>
    </row>
    <row r="31" spans="1:4" s="1" customFormat="1" ht="17.25" customHeight="1">
      <c r="A31" s="44" t="s">
        <v>31</v>
      </c>
      <c r="B31" s="61">
        <f>SUM(B27,B28,B29)</f>
        <v>13612745.22</v>
      </c>
      <c r="C31" s="44" t="s">
        <v>32</v>
      </c>
      <c r="D31" s="21">
        <f>B31</f>
        <v>13612745.22</v>
      </c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2">
      <selection activeCell="Q7" sqref="Q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4" width="16.00390625" style="1" customWidth="1"/>
    <col min="5" max="5" width="15.57421875" style="1" customWidth="1"/>
    <col min="6" max="6" width="16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13612745.22</v>
      </c>
      <c r="D7" s="22">
        <v>1336646.22</v>
      </c>
      <c r="E7" s="22">
        <v>12276099</v>
      </c>
      <c r="F7" s="22">
        <v>12276099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417098</v>
      </c>
      <c r="D8" s="22"/>
      <c r="E8" s="22">
        <v>417098</v>
      </c>
      <c r="F8" s="22">
        <v>417098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412176</v>
      </c>
      <c r="D9" s="22"/>
      <c r="E9" s="22">
        <v>412176</v>
      </c>
      <c r="F9" s="22">
        <v>412176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412176</v>
      </c>
      <c r="D10" s="22"/>
      <c r="E10" s="22">
        <v>412176</v>
      </c>
      <c r="F10" s="22">
        <v>412176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4922</v>
      </c>
      <c r="D11" s="22"/>
      <c r="E11" s="22">
        <v>4922</v>
      </c>
      <c r="F11" s="22">
        <v>4922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4922</v>
      </c>
      <c r="D12" s="22"/>
      <c r="E12" s="22">
        <v>4922</v>
      </c>
      <c r="F12" s="22">
        <v>4922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161702</v>
      </c>
      <c r="D13" s="22"/>
      <c r="E13" s="22">
        <v>161702</v>
      </c>
      <c r="F13" s="22">
        <v>161702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161702</v>
      </c>
      <c r="D14" s="22"/>
      <c r="E14" s="22">
        <v>161702</v>
      </c>
      <c r="F14" s="22">
        <v>161702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161702</v>
      </c>
      <c r="D15" s="22"/>
      <c r="E15" s="22">
        <v>161702</v>
      </c>
      <c r="F15" s="22">
        <v>161702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13033945.22</v>
      </c>
      <c r="D16" s="22">
        <v>1336646.22</v>
      </c>
      <c r="E16" s="22">
        <v>11697299</v>
      </c>
      <c r="F16" s="22">
        <v>11697299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13033945.22</v>
      </c>
      <c r="D17" s="22">
        <v>1336646.22</v>
      </c>
      <c r="E17" s="22">
        <v>11697299</v>
      </c>
      <c r="F17" s="22">
        <v>11697299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13033945.22</v>
      </c>
      <c r="D18" s="22">
        <v>1336646.22</v>
      </c>
      <c r="E18" s="22">
        <v>11697299</v>
      </c>
      <c r="F18" s="22">
        <v>11697299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6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5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I23" s="11"/>
      <c r="K23" s="11"/>
      <c r="L23" s="11"/>
      <c r="N23" s="11"/>
      <c r="O23" s="11"/>
    </row>
    <row r="24" spans="10:13" s="1" customFormat="1" ht="21" customHeight="1">
      <c r="J24" s="11"/>
      <c r="K24" s="11"/>
      <c r="L24" s="11"/>
      <c r="M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75</v>
      </c>
      <c r="B4" s="4"/>
      <c r="C4" s="46" t="s">
        <v>36</v>
      </c>
      <c r="D4" s="3" t="s">
        <v>76</v>
      </c>
      <c r="E4" s="4" t="s">
        <v>77</v>
      </c>
      <c r="F4" s="47" t="s">
        <v>78</v>
      </c>
      <c r="G4" s="4" t="s">
        <v>79</v>
      </c>
      <c r="H4" s="48" t="s">
        <v>80</v>
      </c>
      <c r="I4" s="13"/>
      <c r="J4" s="13"/>
    </row>
    <row r="5" spans="1:10" s="1" customFormat="1" ht="21" customHeight="1">
      <c r="A5" s="4" t="s">
        <v>81</v>
      </c>
      <c r="B5" s="4" t="s">
        <v>82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13612745.22</v>
      </c>
      <c r="D7" s="22">
        <v>13612745.22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417098</v>
      </c>
      <c r="D8" s="22">
        <v>417098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412176</v>
      </c>
      <c r="D9" s="22">
        <v>412176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412176</v>
      </c>
      <c r="D10" s="22">
        <v>412176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4922</v>
      </c>
      <c r="D11" s="22">
        <v>4922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4922</v>
      </c>
      <c r="D12" s="22">
        <v>4922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161702</v>
      </c>
      <c r="D13" s="22">
        <v>161702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161702</v>
      </c>
      <c r="D14" s="22">
        <v>161702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161702</v>
      </c>
      <c r="D15" s="22">
        <v>161702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13033945.22</v>
      </c>
      <c r="D16" s="22">
        <v>13033945.22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13033945.22</v>
      </c>
      <c r="D17" s="22">
        <v>13033945.22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13033945.22</v>
      </c>
      <c r="D18" s="22">
        <v>13033945.22</v>
      </c>
      <c r="E18" s="22"/>
      <c r="F18" s="22"/>
      <c r="G18" s="21"/>
      <c r="H18" s="49"/>
    </row>
    <row r="19" spans="1:10" s="1" customFormat="1" ht="21" customHeight="1">
      <c r="A19" s="13"/>
      <c r="B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="1" customFormat="1" ht="21" customHeight="1"/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1"/>
  <sheetViews>
    <sheetView showGridLines="0" workbookViewId="0" topLeftCell="A7">
      <selection activeCell="J18" sqref="J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85</v>
      </c>
      <c r="F5" s="34" t="s">
        <v>86</v>
      </c>
      <c r="G5" s="13"/>
    </row>
    <row r="6" spans="1:7" s="1" customFormat="1" ht="17.25" customHeight="1">
      <c r="A6" s="35" t="s">
        <v>87</v>
      </c>
      <c r="B6" s="36">
        <v>12276099</v>
      </c>
      <c r="C6" s="37" t="s">
        <v>88</v>
      </c>
      <c r="D6" s="7">
        <f>'财拨总表（引用）'!B7</f>
        <v>12276099</v>
      </c>
      <c r="E6" s="7">
        <f>'财拨总表（引用）'!C7</f>
        <v>12276099</v>
      </c>
      <c r="F6" s="7">
        <f>'财拨总表（引用）'!D7</f>
        <v>0</v>
      </c>
      <c r="G6" s="13"/>
    </row>
    <row r="7" spans="1:7" s="1" customFormat="1" ht="17.25" customHeight="1">
      <c r="A7" s="35" t="s">
        <v>89</v>
      </c>
      <c r="B7" s="36">
        <v>12276099</v>
      </c>
      <c r="C7" s="38" t="str">
        <f>'财拨总表（引用）'!A8</f>
        <v>社会保障和就业支出</v>
      </c>
      <c r="D7" s="39">
        <f>'财拨总表（引用）'!B8</f>
        <v>417098</v>
      </c>
      <c r="E7" s="39">
        <f>'财拨总表（引用）'!C8</f>
        <v>417098</v>
      </c>
      <c r="F7" s="39">
        <f>'财拨总表（引用）'!D8</f>
        <v>0</v>
      </c>
      <c r="G7" s="13"/>
    </row>
    <row r="8" spans="1:7" s="1" customFormat="1" ht="17.25" customHeight="1">
      <c r="A8" s="35" t="s">
        <v>90</v>
      </c>
      <c r="B8" s="36"/>
      <c r="C8" s="38" t="str">
        <f>'财拨总表（引用）'!A9</f>
        <v>卫生健康支出</v>
      </c>
      <c r="D8" s="39">
        <f>'财拨总表（引用）'!B9</f>
        <v>161702</v>
      </c>
      <c r="E8" s="39">
        <f>'财拨总表（引用）'!C9</f>
        <v>161702</v>
      </c>
      <c r="F8" s="39">
        <f>'财拨总表（引用）'!D9</f>
        <v>0</v>
      </c>
      <c r="G8" s="13"/>
    </row>
    <row r="9" spans="1:7" s="1" customFormat="1" ht="17.25" customHeight="1">
      <c r="A9" s="35" t="s">
        <v>91</v>
      </c>
      <c r="B9" s="36"/>
      <c r="C9" s="38" t="str">
        <f>'财拨总表（引用）'!A10</f>
        <v>资源勘探工业信息等支出</v>
      </c>
      <c r="D9" s="39">
        <f>'财拨总表（引用）'!B10</f>
        <v>11697299</v>
      </c>
      <c r="E9" s="39">
        <f>'财拨总表（引用）'!C10</f>
        <v>11697299</v>
      </c>
      <c r="F9" s="39">
        <f>'财拨总表（引用）'!D10</f>
        <v>0</v>
      </c>
      <c r="G9" s="13"/>
    </row>
    <row r="10" spans="1:7" s="1" customFormat="1" ht="17.25" customHeight="1">
      <c r="A10" s="35" t="s">
        <v>92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9.5" customHeight="1">
      <c r="A21" s="40"/>
      <c r="B21" s="21"/>
      <c r="C21" s="42">
        <f>'财拨总表（引用）'!A43</f>
        <v>0</v>
      </c>
      <c r="D21" s="39">
        <f>'财拨总表（引用）'!B43</f>
        <v>0</v>
      </c>
      <c r="E21" s="39">
        <f>'财拨总表（引用）'!C43</f>
        <v>0</v>
      </c>
      <c r="F21" s="39">
        <f>'财拨总表（引用）'!D43</f>
        <v>0</v>
      </c>
      <c r="G21" s="13"/>
    </row>
    <row r="22" spans="1:7" s="1" customFormat="1" ht="19.5" customHeight="1">
      <c r="A22" s="40"/>
      <c r="B22" s="21"/>
      <c r="C22" s="42">
        <f>'财拨总表（引用）'!A44</f>
        <v>0</v>
      </c>
      <c r="D22" s="39">
        <f>'财拨总表（引用）'!B44</f>
        <v>0</v>
      </c>
      <c r="E22" s="39">
        <f>'财拨总表（引用）'!C44</f>
        <v>0</v>
      </c>
      <c r="F22" s="39">
        <f>'财拨总表（引用）'!D44</f>
        <v>0</v>
      </c>
      <c r="G22" s="13"/>
    </row>
    <row r="23" spans="1:7" s="1" customFormat="1" ht="19.5" customHeight="1">
      <c r="A23" s="40"/>
      <c r="B23" s="21"/>
      <c r="C23" s="42">
        <f>'财拨总表（引用）'!A45</f>
        <v>0</v>
      </c>
      <c r="D23" s="39">
        <f>'财拨总表（引用）'!B45</f>
        <v>0</v>
      </c>
      <c r="E23" s="39">
        <f>'财拨总表（引用）'!C45</f>
        <v>0</v>
      </c>
      <c r="F23" s="39">
        <f>'财拨总表（引用）'!D45</f>
        <v>0</v>
      </c>
      <c r="G23" s="13"/>
    </row>
    <row r="24" spans="1:7" s="1" customFormat="1" ht="19.5" customHeight="1">
      <c r="A24" s="40"/>
      <c r="B24" s="21"/>
      <c r="C24" s="42">
        <f>'财拨总表（引用）'!A46</f>
        <v>0</v>
      </c>
      <c r="D24" s="39">
        <f>'财拨总表（引用）'!B46</f>
        <v>0</v>
      </c>
      <c r="E24" s="39">
        <f>'财拨总表（引用）'!C46</f>
        <v>0</v>
      </c>
      <c r="F24" s="39">
        <f>'财拨总表（引用）'!D46</f>
        <v>0</v>
      </c>
      <c r="G24" s="13"/>
    </row>
    <row r="25" spans="1:7" s="1" customFormat="1" ht="19.5" customHeight="1">
      <c r="A25" s="40"/>
      <c r="B25" s="21"/>
      <c r="C25" s="42">
        <f>'财拨总表（引用）'!A47</f>
        <v>0</v>
      </c>
      <c r="D25" s="39">
        <f>'财拨总表（引用）'!B47</f>
        <v>0</v>
      </c>
      <c r="E25" s="39">
        <f>'财拨总表（引用）'!C47</f>
        <v>0</v>
      </c>
      <c r="F25" s="39">
        <f>'财拨总表（引用）'!D47</f>
        <v>0</v>
      </c>
      <c r="G25" s="13"/>
    </row>
    <row r="26" spans="1:7" s="1" customFormat="1" ht="19.5" customHeight="1">
      <c r="A26" s="40"/>
      <c r="B26" s="21"/>
      <c r="C26" s="42">
        <f>'财拨总表（引用）'!A48</f>
        <v>0</v>
      </c>
      <c r="D26" s="39">
        <f>'财拨总表（引用）'!B48</f>
        <v>0</v>
      </c>
      <c r="E26" s="39">
        <f>'财拨总表（引用）'!C48</f>
        <v>0</v>
      </c>
      <c r="F26" s="39">
        <f>'财拨总表（引用）'!D48</f>
        <v>0</v>
      </c>
      <c r="G26" s="13"/>
    </row>
    <row r="27" spans="1:7" s="1" customFormat="1" ht="19.5" customHeight="1">
      <c r="A27" s="40"/>
      <c r="B27" s="21"/>
      <c r="C27" s="42">
        <f>'财拨总表（引用）'!A49</f>
        <v>0</v>
      </c>
      <c r="D27" s="39">
        <f>'财拨总表（引用）'!B49</f>
        <v>0</v>
      </c>
      <c r="E27" s="39">
        <f>'财拨总表（引用）'!C49</f>
        <v>0</v>
      </c>
      <c r="F27" s="39">
        <f>'财拨总表（引用）'!D49</f>
        <v>0</v>
      </c>
      <c r="G27" s="13"/>
    </row>
    <row r="28" spans="1:7" s="1" customFormat="1" ht="17.25" customHeight="1">
      <c r="A28" s="40" t="s">
        <v>93</v>
      </c>
      <c r="B28" s="21"/>
      <c r="C28" s="39" t="s">
        <v>94</v>
      </c>
      <c r="D28" s="39"/>
      <c r="E28" s="39"/>
      <c r="F28" s="21"/>
      <c r="G28" s="13"/>
    </row>
    <row r="29" spans="1:7" s="1" customFormat="1" ht="17.25" customHeight="1">
      <c r="A29" s="17" t="s">
        <v>95</v>
      </c>
      <c r="B29" s="21"/>
      <c r="C29" s="39"/>
      <c r="D29" s="39"/>
      <c r="E29" s="39"/>
      <c r="F29" s="21"/>
      <c r="G29" s="13"/>
    </row>
    <row r="30" spans="1:7" s="1" customFormat="1" ht="17.25" customHeight="1">
      <c r="A30" s="40" t="s">
        <v>96</v>
      </c>
      <c r="B30" s="7"/>
      <c r="C30" s="39"/>
      <c r="D30" s="39"/>
      <c r="E30" s="39"/>
      <c r="F30" s="21"/>
      <c r="G30" s="13"/>
    </row>
    <row r="31" spans="1:7" s="1" customFormat="1" ht="17.25" customHeight="1">
      <c r="A31" s="40"/>
      <c r="B31" s="21"/>
      <c r="C31" s="39"/>
      <c r="D31" s="39"/>
      <c r="E31" s="39"/>
      <c r="F31" s="21"/>
      <c r="G31" s="13"/>
    </row>
    <row r="32" spans="1:7" s="1" customFormat="1" ht="17.25" customHeight="1">
      <c r="A32" s="40"/>
      <c r="B32" s="21"/>
      <c r="C32" s="39"/>
      <c r="D32" s="39"/>
      <c r="E32" s="39"/>
      <c r="F32" s="21"/>
      <c r="G32" s="13"/>
    </row>
    <row r="33" spans="1:7" s="1" customFormat="1" ht="17.25" customHeight="1">
      <c r="A33" s="44" t="s">
        <v>31</v>
      </c>
      <c r="B33" s="7">
        <f>B6</f>
        <v>12276099</v>
      </c>
      <c r="C33" s="44" t="s">
        <v>32</v>
      </c>
      <c r="D33" s="7">
        <f>'财拨总表（引用）'!B7</f>
        <v>12276099</v>
      </c>
      <c r="E33" s="7">
        <f>'财拨总表（引用）'!C7</f>
        <v>12276099</v>
      </c>
      <c r="F33" s="7">
        <f>'财拨总表（引用）'!D7</f>
        <v>0</v>
      </c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>
      <c r="AF59" s="11"/>
    </row>
    <row r="60" s="1" customFormat="1" ht="15">
      <c r="AD60" s="11"/>
    </row>
    <row r="61" spans="31:32" s="1" customFormat="1" ht="15">
      <c r="AE61" s="11"/>
      <c r="AF61" s="11"/>
    </row>
    <row r="62" spans="32:33" s="1" customFormat="1" ht="15">
      <c r="AF62" s="11"/>
      <c r="AG62" s="11"/>
    </row>
    <row r="63" s="1" customFormat="1" ht="15">
      <c r="AG63" s="45" t="s">
        <v>97</v>
      </c>
    </row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>
      <c r="Z100" s="11"/>
    </row>
    <row r="101" spans="23:26" s="1" customFormat="1" ht="15">
      <c r="W101" s="11"/>
      <c r="X101" s="11"/>
      <c r="Y101" s="11"/>
      <c r="Z101" s="45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36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12276099</v>
      </c>
      <c r="D7" s="22">
        <v>12276099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417098</v>
      </c>
      <c r="D8" s="22">
        <v>417098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412176</v>
      </c>
      <c r="D9" s="22">
        <v>412176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412176</v>
      </c>
      <c r="D10" s="22">
        <v>412176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4922</v>
      </c>
      <c r="D11" s="22">
        <v>4922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4922</v>
      </c>
      <c r="D12" s="22">
        <v>4922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161702</v>
      </c>
      <c r="D13" s="22">
        <v>161702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161702</v>
      </c>
      <c r="D14" s="22">
        <v>161702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161702</v>
      </c>
      <c r="D15" s="22">
        <v>161702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11697299</v>
      </c>
      <c r="D16" s="22">
        <v>11697299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11697299</v>
      </c>
      <c r="D17" s="22">
        <v>11697299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11697299</v>
      </c>
      <c r="D18" s="22">
        <v>11697299</v>
      </c>
      <c r="E18" s="2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27">
      <selection activeCell="G48" sqref="G4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100</v>
      </c>
      <c r="B4" s="4"/>
      <c r="C4" s="4" t="s">
        <v>76</v>
      </c>
      <c r="D4" s="4"/>
      <c r="E4" s="4"/>
      <c r="F4" s="13"/>
      <c r="G4" s="13"/>
    </row>
    <row r="5" spans="1:7" s="1" customFormat="1" ht="21" customHeight="1">
      <c r="A5" s="4" t="s">
        <v>81</v>
      </c>
      <c r="B5" s="3" t="s">
        <v>82</v>
      </c>
      <c r="C5" s="19" t="s">
        <v>36</v>
      </c>
      <c r="D5" s="19" t="s">
        <v>101</v>
      </c>
      <c r="E5" s="19" t="s">
        <v>102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12276099</v>
      </c>
      <c r="D7" s="22">
        <v>8891951.9</v>
      </c>
      <c r="E7" s="21">
        <v>3384147.1</v>
      </c>
      <c r="F7" s="31"/>
      <c r="G7" s="31"/>
      <c r="H7" s="11"/>
    </row>
    <row r="8" spans="1:5" s="1" customFormat="1" ht="18.75" customHeight="1">
      <c r="A8" s="6"/>
      <c r="B8" s="6" t="s">
        <v>103</v>
      </c>
      <c r="C8" s="22">
        <v>8865251.9</v>
      </c>
      <c r="D8" s="22">
        <v>8865251.9</v>
      </c>
      <c r="E8" s="21"/>
    </row>
    <row r="9" spans="1:5" s="1" customFormat="1" ht="18.75" customHeight="1">
      <c r="A9" s="6" t="s">
        <v>104</v>
      </c>
      <c r="B9" s="6" t="s">
        <v>105</v>
      </c>
      <c r="C9" s="22">
        <v>1379796</v>
      </c>
      <c r="D9" s="22">
        <v>1379796</v>
      </c>
      <c r="E9" s="21"/>
    </row>
    <row r="10" spans="1:5" s="1" customFormat="1" ht="18.75" customHeight="1">
      <c r="A10" s="6" t="s">
        <v>106</v>
      </c>
      <c r="B10" s="6" t="s">
        <v>107</v>
      </c>
      <c r="C10" s="22">
        <v>498900</v>
      </c>
      <c r="D10" s="22">
        <v>498900</v>
      </c>
      <c r="E10" s="21"/>
    </row>
    <row r="11" spans="1:5" s="1" customFormat="1" ht="18.75" customHeight="1">
      <c r="A11" s="6" t="s">
        <v>108</v>
      </c>
      <c r="B11" s="6" t="s">
        <v>109</v>
      </c>
      <c r="C11" s="22">
        <v>978128</v>
      </c>
      <c r="D11" s="22">
        <v>978128</v>
      </c>
      <c r="E11" s="21"/>
    </row>
    <row r="12" spans="1:5" s="1" customFormat="1" ht="18.75" customHeight="1">
      <c r="A12" s="6" t="s">
        <v>110</v>
      </c>
      <c r="B12" s="6" t="s">
        <v>111</v>
      </c>
      <c r="C12" s="22">
        <v>549404.9</v>
      </c>
      <c r="D12" s="22">
        <v>549404.9</v>
      </c>
      <c r="E12" s="21"/>
    </row>
    <row r="13" spans="1:5" s="1" customFormat="1" ht="18.75" customHeight="1">
      <c r="A13" s="6" t="s">
        <v>112</v>
      </c>
      <c r="B13" s="6" t="s">
        <v>113</v>
      </c>
      <c r="C13" s="22">
        <v>574500</v>
      </c>
      <c r="D13" s="22">
        <v>574500</v>
      </c>
      <c r="E13" s="21"/>
    </row>
    <row r="14" spans="1:5" s="1" customFormat="1" ht="18.75" customHeight="1">
      <c r="A14" s="6" t="s">
        <v>114</v>
      </c>
      <c r="B14" s="6" t="s">
        <v>115</v>
      </c>
      <c r="C14" s="22">
        <v>412176</v>
      </c>
      <c r="D14" s="22">
        <v>412176</v>
      </c>
      <c r="E14" s="21"/>
    </row>
    <row r="15" spans="1:5" s="1" customFormat="1" ht="18.75" customHeight="1">
      <c r="A15" s="6" t="s">
        <v>116</v>
      </c>
      <c r="B15" s="6" t="s">
        <v>117</v>
      </c>
      <c r="C15" s="22">
        <v>161702</v>
      </c>
      <c r="D15" s="22">
        <v>161702</v>
      </c>
      <c r="E15" s="21"/>
    </row>
    <row r="16" spans="1:5" s="1" customFormat="1" ht="18.75" customHeight="1">
      <c r="A16" s="6" t="s">
        <v>118</v>
      </c>
      <c r="B16" s="6" t="s">
        <v>119</v>
      </c>
      <c r="C16" s="22">
        <v>4922</v>
      </c>
      <c r="D16" s="22">
        <v>4922</v>
      </c>
      <c r="E16" s="21"/>
    </row>
    <row r="17" spans="1:5" s="1" customFormat="1" ht="18.75" customHeight="1">
      <c r="A17" s="6" t="s">
        <v>120</v>
      </c>
      <c r="B17" s="6" t="s">
        <v>121</v>
      </c>
      <c r="C17" s="22">
        <v>200000</v>
      </c>
      <c r="D17" s="22">
        <v>200000</v>
      </c>
      <c r="E17" s="21"/>
    </row>
    <row r="18" spans="1:5" s="1" customFormat="1" ht="18.75" customHeight="1">
      <c r="A18" s="6" t="s">
        <v>122</v>
      </c>
      <c r="B18" s="6" t="s">
        <v>123</v>
      </c>
      <c r="C18" s="22">
        <v>4105723</v>
      </c>
      <c r="D18" s="22">
        <v>4105723</v>
      </c>
      <c r="E18" s="21"/>
    </row>
    <row r="19" spans="1:5" s="1" customFormat="1" ht="18.75" customHeight="1">
      <c r="A19" s="6"/>
      <c r="B19" s="6" t="s">
        <v>124</v>
      </c>
      <c r="C19" s="22">
        <v>3304147.1</v>
      </c>
      <c r="D19" s="22"/>
      <c r="E19" s="21">
        <v>3304147.1</v>
      </c>
    </row>
    <row r="20" spans="1:5" s="1" customFormat="1" ht="18.75" customHeight="1">
      <c r="A20" s="6" t="s">
        <v>125</v>
      </c>
      <c r="B20" s="6" t="s">
        <v>126</v>
      </c>
      <c r="C20" s="22">
        <v>188503.4</v>
      </c>
      <c r="D20" s="22"/>
      <c r="E20" s="21">
        <v>188503.4</v>
      </c>
    </row>
    <row r="21" spans="1:5" s="1" customFormat="1" ht="18.75" customHeight="1">
      <c r="A21" s="6" t="s">
        <v>127</v>
      </c>
      <c r="B21" s="6" t="s">
        <v>128</v>
      </c>
      <c r="C21" s="22">
        <v>19650</v>
      </c>
      <c r="D21" s="22"/>
      <c r="E21" s="21">
        <v>19650</v>
      </c>
    </row>
    <row r="22" spans="1:5" s="1" customFormat="1" ht="18.75" customHeight="1">
      <c r="A22" s="6" t="s">
        <v>129</v>
      </c>
      <c r="B22" s="6" t="s">
        <v>130</v>
      </c>
      <c r="C22" s="22">
        <v>50000</v>
      </c>
      <c r="D22" s="22"/>
      <c r="E22" s="21">
        <v>50000</v>
      </c>
    </row>
    <row r="23" spans="1:5" s="1" customFormat="1" ht="18.75" customHeight="1">
      <c r="A23" s="6" t="s">
        <v>131</v>
      </c>
      <c r="B23" s="6" t="s">
        <v>132</v>
      </c>
      <c r="C23" s="22">
        <v>2000</v>
      </c>
      <c r="D23" s="22"/>
      <c r="E23" s="21">
        <v>2000</v>
      </c>
    </row>
    <row r="24" spans="1:5" s="1" customFormat="1" ht="18.75" customHeight="1">
      <c r="A24" s="6" t="s">
        <v>133</v>
      </c>
      <c r="B24" s="6" t="s">
        <v>134</v>
      </c>
      <c r="C24" s="22">
        <v>69558.16</v>
      </c>
      <c r="D24" s="22"/>
      <c r="E24" s="21">
        <v>69558.16</v>
      </c>
    </row>
    <row r="25" spans="1:5" s="1" customFormat="1" ht="18.75" customHeight="1">
      <c r="A25" s="6" t="s">
        <v>135</v>
      </c>
      <c r="B25" s="6" t="s">
        <v>136</v>
      </c>
      <c r="C25" s="22">
        <v>54149.51</v>
      </c>
      <c r="D25" s="22"/>
      <c r="E25" s="21">
        <v>54149.51</v>
      </c>
    </row>
    <row r="26" spans="1:5" s="1" customFormat="1" ht="18.75" customHeight="1">
      <c r="A26" s="6" t="s">
        <v>137</v>
      </c>
      <c r="B26" s="6" t="s">
        <v>138</v>
      </c>
      <c r="C26" s="22">
        <v>45567.64</v>
      </c>
      <c r="D26" s="22"/>
      <c r="E26" s="21">
        <v>45567.64</v>
      </c>
    </row>
    <row r="27" spans="1:5" s="1" customFormat="1" ht="18.75" customHeight="1">
      <c r="A27" s="6" t="s">
        <v>139</v>
      </c>
      <c r="B27" s="6" t="s">
        <v>140</v>
      </c>
      <c r="C27" s="22">
        <v>638752.42</v>
      </c>
      <c r="D27" s="22"/>
      <c r="E27" s="21">
        <v>638752.42</v>
      </c>
    </row>
    <row r="28" spans="1:5" s="1" customFormat="1" ht="18.75" customHeight="1">
      <c r="A28" s="6" t="s">
        <v>141</v>
      </c>
      <c r="B28" s="6" t="s">
        <v>142</v>
      </c>
      <c r="C28" s="22">
        <v>182000</v>
      </c>
      <c r="D28" s="22"/>
      <c r="E28" s="21">
        <v>182000</v>
      </c>
    </row>
    <row r="29" spans="1:5" s="1" customFormat="1" ht="18.75" customHeight="1">
      <c r="A29" s="6" t="s">
        <v>143</v>
      </c>
      <c r="B29" s="6" t="s">
        <v>144</v>
      </c>
      <c r="C29" s="22">
        <v>44584</v>
      </c>
      <c r="D29" s="22"/>
      <c r="E29" s="21">
        <v>44584</v>
      </c>
    </row>
    <row r="30" spans="1:5" s="1" customFormat="1" ht="18.75" customHeight="1">
      <c r="A30" s="6" t="s">
        <v>145</v>
      </c>
      <c r="B30" s="6" t="s">
        <v>146</v>
      </c>
      <c r="C30" s="22">
        <v>20000</v>
      </c>
      <c r="D30" s="22"/>
      <c r="E30" s="21">
        <v>20000</v>
      </c>
    </row>
    <row r="31" spans="1:5" s="1" customFormat="1" ht="18.75" customHeight="1">
      <c r="A31" s="6" t="s">
        <v>147</v>
      </c>
      <c r="B31" s="6" t="s">
        <v>148</v>
      </c>
      <c r="C31" s="22">
        <v>476379.3</v>
      </c>
      <c r="D31" s="22"/>
      <c r="E31" s="21">
        <v>476379.3</v>
      </c>
    </row>
    <row r="32" spans="1:5" s="1" customFormat="1" ht="18.75" customHeight="1">
      <c r="A32" s="6" t="s">
        <v>149</v>
      </c>
      <c r="B32" s="6" t="s">
        <v>150</v>
      </c>
      <c r="C32" s="22">
        <v>229730</v>
      </c>
      <c r="D32" s="22"/>
      <c r="E32" s="21">
        <v>229730</v>
      </c>
    </row>
    <row r="33" spans="1:5" s="1" customFormat="1" ht="18.75" customHeight="1">
      <c r="A33" s="6" t="s">
        <v>151</v>
      </c>
      <c r="B33" s="6" t="s">
        <v>152</v>
      </c>
      <c r="C33" s="22">
        <v>60000</v>
      </c>
      <c r="D33" s="22"/>
      <c r="E33" s="21">
        <v>60000</v>
      </c>
    </row>
    <row r="34" spans="1:5" s="1" customFormat="1" ht="18.75" customHeight="1">
      <c r="A34" s="6" t="s">
        <v>153</v>
      </c>
      <c r="B34" s="6" t="s">
        <v>154</v>
      </c>
      <c r="C34" s="22">
        <v>528000</v>
      </c>
      <c r="D34" s="22"/>
      <c r="E34" s="21">
        <v>528000</v>
      </c>
    </row>
    <row r="35" spans="1:5" s="1" customFormat="1" ht="18.75" customHeight="1">
      <c r="A35" s="6" t="s">
        <v>155</v>
      </c>
      <c r="B35" s="6" t="s">
        <v>156</v>
      </c>
      <c r="C35" s="22">
        <v>123600</v>
      </c>
      <c r="D35" s="22"/>
      <c r="E35" s="21">
        <v>123600</v>
      </c>
    </row>
    <row r="36" spans="1:5" s="1" customFormat="1" ht="18.75" customHeight="1">
      <c r="A36" s="6" t="s">
        <v>157</v>
      </c>
      <c r="B36" s="6" t="s">
        <v>158</v>
      </c>
      <c r="C36" s="22">
        <v>140000</v>
      </c>
      <c r="D36" s="22"/>
      <c r="E36" s="21">
        <v>140000</v>
      </c>
    </row>
    <row r="37" spans="1:5" s="1" customFormat="1" ht="18.75" customHeight="1">
      <c r="A37" s="6" t="s">
        <v>159</v>
      </c>
      <c r="B37" s="6" t="s">
        <v>160</v>
      </c>
      <c r="C37" s="22">
        <v>431672.67</v>
      </c>
      <c r="D37" s="22"/>
      <c r="E37" s="21">
        <v>431672.67</v>
      </c>
    </row>
    <row r="38" spans="1:5" s="1" customFormat="1" ht="18.75" customHeight="1">
      <c r="A38" s="6"/>
      <c r="B38" s="6" t="s">
        <v>161</v>
      </c>
      <c r="C38" s="22">
        <v>26700</v>
      </c>
      <c r="D38" s="22">
        <v>26700</v>
      </c>
      <c r="E38" s="21"/>
    </row>
    <row r="39" spans="1:5" s="1" customFormat="1" ht="18.75" customHeight="1">
      <c r="A39" s="6" t="s">
        <v>162</v>
      </c>
      <c r="B39" s="6" t="s">
        <v>163</v>
      </c>
      <c r="C39" s="22">
        <v>1200</v>
      </c>
      <c r="D39" s="22">
        <v>1200</v>
      </c>
      <c r="E39" s="21"/>
    </row>
    <row r="40" spans="1:5" s="1" customFormat="1" ht="18.75" customHeight="1">
      <c r="A40" s="6" t="s">
        <v>164</v>
      </c>
      <c r="B40" s="6" t="s">
        <v>165</v>
      </c>
      <c r="C40" s="22">
        <v>25500</v>
      </c>
      <c r="D40" s="22">
        <v>25500</v>
      </c>
      <c r="E40" s="21"/>
    </row>
    <row r="41" spans="1:5" s="1" customFormat="1" ht="18.75" customHeight="1">
      <c r="A41" s="6"/>
      <c r="B41" s="6" t="s">
        <v>166</v>
      </c>
      <c r="C41" s="22">
        <v>80000</v>
      </c>
      <c r="D41" s="22"/>
      <c r="E41" s="21">
        <v>80000</v>
      </c>
    </row>
    <row r="42" spans="1:5" s="1" customFormat="1" ht="18.75" customHeight="1">
      <c r="A42" s="6" t="s">
        <v>167</v>
      </c>
      <c r="B42" s="6" t="s">
        <v>168</v>
      </c>
      <c r="C42" s="22">
        <v>60000</v>
      </c>
      <c r="D42" s="22"/>
      <c r="E42" s="21">
        <v>60000</v>
      </c>
    </row>
    <row r="43" spans="1:5" s="1" customFormat="1" ht="18.75" customHeight="1">
      <c r="A43" s="6" t="s">
        <v>169</v>
      </c>
      <c r="B43" s="6" t="s">
        <v>170</v>
      </c>
      <c r="C43" s="22">
        <v>20000</v>
      </c>
      <c r="D43" s="22"/>
      <c r="E43" s="21">
        <v>20000</v>
      </c>
    </row>
    <row r="44" spans="1:8" s="1" customFormat="1" ht="21" customHeight="1">
      <c r="A44" s="13"/>
      <c r="B44" s="13"/>
      <c r="C44" s="13"/>
      <c r="D44" s="13"/>
      <c r="E44" s="13"/>
      <c r="F44" s="13"/>
      <c r="G44" s="13"/>
      <c r="H44" s="11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6" s="1" customFormat="1" ht="21" customHeight="1">
      <c r="A46" s="13"/>
      <c r="B46" s="13"/>
      <c r="C46" s="13"/>
      <c r="D46" s="13"/>
      <c r="E46" s="13"/>
      <c r="F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J27" sqref="J2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172</v>
      </c>
      <c r="B4" s="5" t="s">
        <v>173</v>
      </c>
      <c r="C4" s="5" t="s">
        <v>36</v>
      </c>
      <c r="D4" s="26" t="s">
        <v>174</v>
      </c>
      <c r="E4" s="5" t="s">
        <v>175</v>
      </c>
      <c r="F4" s="27" t="s">
        <v>176</v>
      </c>
      <c r="G4" s="5" t="s">
        <v>177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532000</v>
      </c>
      <c r="D6" s="22"/>
      <c r="E6" s="22">
        <v>532000</v>
      </c>
      <c r="F6" s="21"/>
      <c r="G6" s="21"/>
    </row>
    <row r="7" spans="1:7" s="1" customFormat="1" ht="22.5" customHeight="1">
      <c r="A7" s="6" t="s">
        <v>178</v>
      </c>
      <c r="B7" s="6" t="s">
        <v>179</v>
      </c>
      <c r="C7" s="22">
        <v>532000</v>
      </c>
      <c r="D7" s="22"/>
      <c r="E7" s="22">
        <v>532000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81</v>
      </c>
      <c r="B5" s="3" t="s">
        <v>82</v>
      </c>
      <c r="C5" s="19" t="s">
        <v>36</v>
      </c>
      <c r="D5" s="19" t="s">
        <v>76</v>
      </c>
      <c r="E5" s="19" t="s">
        <v>77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2021-03-17T02:12:07Z</dcterms:created>
  <dcterms:modified xsi:type="dcterms:W3CDTF">2021-03-17T03:24:08Z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EBEA3F6ADD6D4A9B85FD762C928890A2</vt:lpwstr>
  </property>
</Properties>
</file>